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0490" windowHeight="7545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<sst xmlns="http://schemas.openxmlformats.org/spreadsheetml/2006/main" count="283" uniqueCount="193">
  <si>
    <t>nr.crt</t>
  </si>
  <si>
    <t>MEDIC</t>
  </si>
  <si>
    <t>cod fiscal</t>
  </si>
  <si>
    <t>FACTURA</t>
  </si>
  <si>
    <t>VALOARE (lei)</t>
  </si>
  <si>
    <t>Valoare total/servicii</t>
  </si>
  <si>
    <t xml:space="preserve"> Valoare minimal</t>
  </si>
  <si>
    <t>Valoare total/medic</t>
  </si>
  <si>
    <t>numar</t>
  </si>
  <si>
    <t>data</t>
  </si>
  <si>
    <t>servicii</t>
  </si>
  <si>
    <t>capitatie</t>
  </si>
  <si>
    <t>pctserv</t>
  </si>
  <si>
    <t>pctcap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</si>
  <si>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</si>
  <si>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</si>
  <si>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</si>
  <si>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</si>
  <si>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</si>
  <si>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</si>
  <si>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</si>
  <si>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</si>
  <si>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Bacs Angela</t>
  </si>
  <si>
    <t>Mitrea Ioan</t>
  </si>
  <si>
    <t>Borbely Janos</t>
  </si>
  <si>
    <t>Anton Raluca</t>
  </si>
  <si>
    <t>Buzea Adelina Cornelia</t>
  </si>
  <si>
    <t>Keseru Emese</t>
  </si>
  <si>
    <t>Csurulya Gabriella</t>
  </si>
  <si>
    <t>Daczo Zoltan</t>
  </si>
  <si>
    <t>172</t>
  </si>
  <si>
    <t>Deak Brigitta</t>
  </si>
  <si>
    <t>Derzsi Margareta</t>
  </si>
  <si>
    <t>Miklos Etelka</t>
  </si>
  <si>
    <t>Zsigmond B.V. Roza</t>
  </si>
  <si>
    <t>Farkas O. Eva</t>
  </si>
  <si>
    <t>Fekete Edit Emma</t>
  </si>
  <si>
    <t>194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</si>
  <si>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</si>
  <si>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</si>
  <si>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</si>
  <si>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</si>
  <si>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</si>
  <si>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</si>
  <si>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</si>
  <si>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Stancescu Adriana</t>
  </si>
  <si>
    <t>Imreh Annamaria</t>
  </si>
  <si>
    <t>Kanabe Adel</t>
  </si>
  <si>
    <t>Korda Elena</t>
  </si>
  <si>
    <t>Kun Sarolta</t>
  </si>
  <si>
    <t>Luppinger Attila Eduard</t>
  </si>
  <si>
    <t>Mandan Liviu</t>
  </si>
  <si>
    <t>Mathe Ecaterina-Estera</t>
  </si>
  <si>
    <t>Simo Imola</t>
  </si>
  <si>
    <t>Mathe Eniko</t>
  </si>
  <si>
    <t>Matis Rozalia</t>
  </si>
  <si>
    <t>179</t>
  </si>
  <si>
    <t>Matyas Atttila Huba</t>
  </si>
  <si>
    <t>Mester Nagy Levente</t>
  </si>
  <si>
    <t>Molnar Annamaria</t>
  </si>
  <si>
    <t>171</t>
  </si>
  <si>
    <t>Nemes Tibor</t>
  </si>
  <si>
    <t>Cuzub Radu-Emil</t>
  </si>
  <si>
    <t>Olariu Dorin</t>
  </si>
  <si>
    <t>Ordog Eva Katalin</t>
  </si>
  <si>
    <t>Orosz Fekete Iren</t>
  </si>
  <si>
    <t>Gaspar Zsolt</t>
  </si>
  <si>
    <t>Papara Renata Monica</t>
  </si>
  <si>
    <t>Para Janos</t>
  </si>
  <si>
    <t>Pasztori Izabella</t>
  </si>
  <si>
    <t>Peter Laszlo</t>
  </si>
  <si>
    <t>Petis Maria</t>
  </si>
  <si>
    <t>192</t>
  </si>
  <si>
    <t>Incze Reka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</si>
  <si>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</si>
  <si>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</si>
  <si>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</si>
  <si>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</si>
  <si>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</si>
  <si>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</si>
  <si>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</si>
  <si>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</si>
  <si>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</si>
  <si>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</si>
  <si>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</si>
  <si>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</si>
  <si>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</si>
  <si>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</si>
  <si>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</si>
  <si>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</si>
  <si>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</si>
  <si>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Popescu Carmen</t>
  </si>
  <si>
    <t>Toth Zoltan</t>
  </si>
  <si>
    <t>Tusa Csaba</t>
  </si>
  <si>
    <t>Tusa Illyes Kinga</t>
  </si>
  <si>
    <t>Tuzes Katai Zsuszanna</t>
  </si>
  <si>
    <t>Venter Emma</t>
  </si>
  <si>
    <t>Vinkler Marta</t>
  </si>
  <si>
    <t>Szigeti Biszak Agnes</t>
  </si>
  <si>
    <t>Szabo Emese</t>
  </si>
  <si>
    <t xml:space="preserve">Kelemen-Karikas Ilona </t>
  </si>
  <si>
    <t>Rotaru Liliana</t>
  </si>
  <si>
    <t>Despa Oana</t>
  </si>
  <si>
    <t>Todor Camelia</t>
  </si>
  <si>
    <t>Borbat Mihaela-Andreea</t>
  </si>
  <si>
    <t>Shaik-Virginas Beata</t>
  </si>
  <si>
    <t>Jakab Engya-Aniko</t>
  </si>
  <si>
    <t xml:space="preserve">T O T A L </t>
  </si>
  <si>
    <t>pctmin</t>
  </si>
  <si>
    <t>196</t>
  </si>
  <si>
    <t>174</t>
  </si>
  <si>
    <t>184</t>
  </si>
  <si>
    <t>173</t>
  </si>
  <si>
    <t>218</t>
  </si>
  <si>
    <t>219</t>
  </si>
  <si>
    <t>193</t>
  </si>
  <si>
    <t>176</t>
  </si>
  <si>
    <t>Demeter Melinda</t>
  </si>
  <si>
    <t>190</t>
  </si>
  <si>
    <t>199</t>
  </si>
  <si>
    <t>178</t>
  </si>
  <si>
    <t>195</t>
  </si>
  <si>
    <t>203</t>
  </si>
  <si>
    <t>177</t>
  </si>
  <si>
    <t>185</t>
  </si>
  <si>
    <t>5</t>
  </si>
  <si>
    <t>Decontarea serviciilor medicale pe luna Iunie 2023</t>
  </si>
  <si>
    <t>06.07.2023</t>
  </si>
  <si>
    <t>13.07.2023</t>
  </si>
  <si>
    <t>1673</t>
  </si>
  <si>
    <t>12.07.2023</t>
  </si>
  <si>
    <t>600030</t>
  </si>
  <si>
    <t>11.07.2023</t>
  </si>
  <si>
    <t>143</t>
  </si>
  <si>
    <t>03.07.2023</t>
  </si>
  <si>
    <t>07.07.2023</t>
  </si>
  <si>
    <t>223</t>
  </si>
  <si>
    <t>169</t>
  </si>
  <si>
    <t>30.06.2023</t>
  </si>
  <si>
    <t>159</t>
  </si>
  <si>
    <t>05.07.2023</t>
  </si>
  <si>
    <t>205</t>
  </si>
  <si>
    <t>11818</t>
  </si>
  <si>
    <t>10.07.2023</t>
  </si>
  <si>
    <t>305</t>
  </si>
  <si>
    <t>191</t>
  </si>
  <si>
    <t>43662531</t>
  </si>
  <si>
    <t>04.07.2023</t>
  </si>
  <si>
    <t>204</t>
  </si>
  <si>
    <t>14.07.2023</t>
  </si>
  <si>
    <t>2020</t>
  </si>
  <si>
    <t>220</t>
  </si>
  <si>
    <t>152</t>
  </si>
  <si>
    <t>164</t>
  </si>
  <si>
    <t>264</t>
  </si>
  <si>
    <t>208</t>
  </si>
  <si>
    <t>181</t>
  </si>
  <si>
    <t>572</t>
  </si>
  <si>
    <t>139</t>
  </si>
  <si>
    <t>182</t>
  </si>
  <si>
    <t>971</t>
  </si>
  <si>
    <t>127</t>
  </si>
  <si>
    <t>1184</t>
  </si>
  <si>
    <t>1202</t>
  </si>
  <si>
    <t>110</t>
  </si>
  <si>
    <t>232</t>
  </si>
  <si>
    <t>231</t>
  </si>
  <si>
    <t>211</t>
  </si>
  <si>
    <t>202</t>
  </si>
  <si>
    <t>66</t>
  </si>
  <si>
    <t>1228</t>
  </si>
  <si>
    <t>156</t>
  </si>
  <si>
    <t>1215</t>
  </si>
  <si>
    <t>09.07.2023</t>
  </si>
  <si>
    <t>57</t>
  </si>
  <si>
    <t>227</t>
  </si>
  <si>
    <t>120</t>
  </si>
  <si>
    <t>1199</t>
  </si>
  <si>
    <t>272</t>
  </si>
  <si>
    <t>1253</t>
  </si>
  <si>
    <t>252</t>
  </si>
  <si>
    <t>1216</t>
  </si>
  <si>
    <t>379</t>
  </si>
  <si>
    <t>186</t>
  </si>
  <si>
    <t>2309</t>
  </si>
  <si>
    <t>1189</t>
  </si>
  <si>
    <t>149</t>
  </si>
  <si>
    <t>068</t>
  </si>
  <si>
    <t>108</t>
  </si>
  <si>
    <t>47</t>
  </si>
  <si>
    <t>38</t>
  </si>
  <si>
    <t>6</t>
  </si>
  <si>
    <t>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</si>
</sst>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10" xfId="56" applyFont="1" applyBorder="1" applyAlignment="1">
      <alignment horizontal="center"/>
      <protection/>
    </xf>
    <xf numFmtId="0" fontId="4" fillId="0" borderId="11" xfId="56" applyFont="1" applyBorder="1" applyAlignment="1">
      <alignment horizontal="center"/>
      <protection/>
    </xf>
    <xf numFmtId="4" fontId="3" fillId="0" borderId="0" xfId="0" applyNumberFormat="1" applyFont="1" applyAlignment="1">
      <alignment horizontal="center"/>
    </xf>
    <xf numFmtId="0" fontId="3" fillId="0" borderId="10" xfId="56" applyFont="1" applyBorder="1" applyAlignment="1">
      <alignment horizontal="center"/>
      <protection/>
    </xf>
    <xf numFmtId="0" fontId="3" fillId="0" borderId="10" xfId="56" applyFont="1" applyBorder="1">
      <alignment/>
      <protection/>
    </xf>
    <xf numFmtId="49" fontId="3" fillId="0" borderId="10" xfId="56" applyNumberFormat="1" applyFont="1" applyBorder="1" applyAlignment="1">
      <alignment horizontal="center"/>
      <protection/>
    </xf>
    <xf numFmtId="14" fontId="3" fillId="0" borderId="10" xfId="56" applyNumberFormat="1" applyFont="1" applyBorder="1">
      <alignment/>
      <protection/>
    </xf>
    <xf numFmtId="4" fontId="4" fillId="0" borderId="12" xfId="56" applyNumberFormat="1" applyFont="1" applyBorder="1">
      <alignment/>
      <protection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0" xfId="56" applyNumberFormat="1" applyFont="1" applyFill="1" applyBorder="1" applyAlignment="1">
      <alignment horizontal="center"/>
      <protection/>
    </xf>
    <xf numFmtId="4" fontId="4" fillId="34" borderId="10" xfId="56" applyNumberFormat="1" applyFont="1" applyFill="1" applyBorder="1" applyAlignment="1">
      <alignment horizontal="center" vertical="center" wrapText="1"/>
      <protection/>
    </xf>
    <xf numFmtId="14" fontId="3" fillId="33" borderId="10" xfId="56" applyNumberFormat="1" applyFont="1" applyFill="1" applyBorder="1">
      <alignment/>
      <protection/>
    </xf>
    <xf numFmtId="1" fontId="3" fillId="0" borderId="10" xfId="0" applyNumberFormat="1" applyFont="1" applyBorder="1" applyAlignment="1">
      <alignment/>
    </xf>
    <xf numFmtId="0" fontId="3" fillId="0" borderId="13" xfId="56" applyFont="1" applyBorder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  <xf numFmtId="4" fontId="4" fillId="34" borderId="12" xfId="56" applyNumberFormat="1" applyFont="1" applyFill="1" applyBorder="1" applyAlignment="1">
      <alignment horizontal="center" vertical="center" wrapText="1"/>
      <protection/>
    </xf>
    <xf numFmtId="4" fontId="4" fillId="34" borderId="11" xfId="56" applyNumberFormat="1" applyFont="1" applyFill="1" applyBorder="1" applyAlignment="1">
      <alignment horizontal="center" vertical="center" wrapText="1"/>
      <protection/>
    </xf>
    <xf numFmtId="4" fontId="4" fillId="0" borderId="15" xfId="56" applyNumberFormat="1" applyFont="1" applyBorder="1">
      <alignment/>
      <protection/>
    </xf>
    <xf numFmtId="0" fontId="4" fillId="0" borderId="16" xfId="56" applyFont="1" applyBorder="1" applyAlignment="1">
      <alignment horizontal="center" wrapText="1"/>
      <protection/>
    </xf>
    <xf numFmtId="0" fontId="4" fillId="0" borderId="14" xfId="56" applyFont="1" applyBorder="1" applyAlignment="1">
      <alignment horizontal="center" wrapText="1"/>
      <protection/>
    </xf>
    <xf numFmtId="0" fontId="4" fillId="0" borderId="12" xfId="56" applyFont="1" applyBorder="1" applyAlignment="1">
      <alignment horizontal="center"/>
      <protection/>
    </xf>
    <xf numFmtId="0" fontId="4" fillId="0" borderId="11" xfId="56" applyFont="1" applyBorder="1" applyAlignment="1">
      <alignment horizontal="center"/>
      <protection/>
    </xf>
    <xf numFmtId="0" fontId="3" fillId="0" borderId="16" xfId="56" applyFont="1" applyBorder="1" applyAlignment="1">
      <alignment horizontal="center" wrapText="1"/>
      <protection/>
    </xf>
    <xf numFmtId="0" fontId="3" fillId="0" borderId="14" xfId="56" applyFont="1" applyBorder="1" applyAlignment="1">
      <alignment horizont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4" fontId="5" fillId="35" borderId="16" xfId="56" applyNumberFormat="1" applyFont="1" applyFill="1" applyBorder="1" applyAlignment="1">
      <alignment horizontal="center" vertical="center" wrapText="1"/>
      <protection/>
    </xf>
    <xf numFmtId="4" fontId="5" fillId="35" borderId="14" xfId="56" applyNumberFormat="1" applyFont="1" applyFill="1" applyBorder="1" applyAlignment="1">
      <alignment horizontal="center" vertical="center" wrapText="1"/>
      <protection/>
    </xf>
    <xf numFmtId="4" fontId="4" fillId="35" borderId="16" xfId="56" applyNumberFormat="1" applyFont="1" applyFill="1" applyBorder="1" applyAlignment="1">
      <alignment horizontal="center" vertical="center" wrapText="1"/>
      <protection/>
    </xf>
    <xf numFmtId="4" fontId="4" fillId="35" borderId="14" xfId="56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Alignment="1">
      <alignment horizontal="center"/>
    </xf>
    <xf numFmtId="0" fontId="4" fillId="0" borderId="10" xfId="56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4" fontId="3" fillId="0" borderId="0" xfId="56" applyNumberFormat="1" applyFont="1" applyAlignment="1">
      <alignment horizontal="center"/>
      <protection/>
    </xf>
    <xf numFmtId="4" fontId="3" fillId="0" borderId="10" xfId="42" applyNumberFormat="1" applyFont="1" applyBorder="1" applyAlignment="1">
      <alignment/>
    </xf>
    <xf numFmtId="4" fontId="4" fillId="0" borderId="12" xfId="42" applyNumberFormat="1" applyFont="1" applyBorder="1" applyAlignment="1">
      <alignment/>
    </xf>
    <xf numFmtId="4" fontId="3" fillId="0" borderId="12" xfId="42" applyNumberFormat="1" applyFont="1" applyBorder="1" applyAlignment="1">
      <alignment/>
    </xf>
    <xf numFmtId="4" fontId="3" fillId="0" borderId="10" xfId="42" applyNumberFormat="1" applyFont="1" applyBorder="1" applyAlignment="1">
      <alignment horizontal="center"/>
    </xf>
    <xf numFmtId="4" fontId="3" fillId="33" borderId="10" xfId="42" applyNumberFormat="1" applyFont="1" applyFill="1" applyBorder="1" applyAlignment="1">
      <alignment/>
    </xf>
    <xf numFmtId="4" fontId="3" fillId="0" borderId="10" xfId="42" applyNumberFormat="1" applyFont="1" applyFill="1" applyBorder="1" applyAlignment="1">
      <alignment/>
    </xf>
    <xf numFmtId="4" fontId="3" fillId="33" borderId="12" xfId="42" applyNumberFormat="1" applyFont="1" applyFill="1" applyBorder="1" applyAlignment="1">
      <alignment/>
    </xf>
    <xf numFmtId="4" fontId="4" fillId="0" borderId="15" xfId="42" applyNumberFormat="1" applyFont="1" applyBorder="1" applyAlignment="1">
      <alignment/>
    </xf>
    <xf numFmtId="4" fontId="3" fillId="0" borderId="17" xfId="42" applyNumberFormat="1" applyFont="1" applyBorder="1" applyAlignment="1">
      <alignment/>
    </xf>
    <xf numFmtId="4" fontId="3" fillId="0" borderId="0" xfId="56" applyNumberFormat="1" applyFont="1">
      <alignment/>
      <protection/>
    </xf>
    <xf numFmtId="4" fontId="5" fillId="0" borderId="0" xfId="56" applyNumberFormat="1" applyFont="1" applyAlignment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Foaie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0" customWidth="1"/>
    <col min="2" max="2" width="17.28125" style="0" customWidth="1"/>
    <col min="3" max="3" width="9.00390625" style="0" customWidth="1"/>
    <col min="6" max="6" width="9.8515625" style="0" customWidth="1"/>
    <col min="7" max="7" width="10.421875" style="0" customWidth="1"/>
    <col min="8" max="8" width="10.8515625" style="0" customWidth="1"/>
    <col min="9" max="9" width="7.28125" style="0" customWidth="1"/>
    <col min="10" max="10" width="10.7109375" style="0" customWidth="1"/>
    <col min="14" max="14" width="10.00390625" style="1" bestFit="1" customWidth="1"/>
    <col min="15" max="15" width="9.140625" style="1" customWidth="1"/>
    <col min="16" max="17" width="9.140625" style="36" customWidth="1"/>
  </cols>
  <sheetData>
    <row r="1" spans="1:13" ht="12.75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15" ht="12.75" customHeight="1">
      <c r="A5" s="28" t="s">
        <v>0</v>
      </c>
      <c r="B5" s="28" t="s">
        <v>1</v>
      </c>
      <c r="C5" s="28" t="s">
        <v>2</v>
      </c>
      <c r="D5" s="34" t="s">
        <v>3</v>
      </c>
      <c r="E5" s="24"/>
      <c r="F5" s="24" t="s">
        <v>4</v>
      </c>
      <c r="G5" s="25"/>
      <c r="H5" s="22" t="s">
        <v>5</v>
      </c>
      <c r="I5" s="26" t="s">
        <v>6</v>
      </c>
      <c r="J5" s="28" t="s">
        <v>7</v>
      </c>
      <c r="K5" s="37"/>
      <c r="L5" s="37"/>
      <c r="M5" s="38"/>
      <c r="N5" s="33"/>
      <c r="O5" s="33"/>
    </row>
    <row r="6" spans="1:17" ht="12.75">
      <c r="A6" s="28"/>
      <c r="B6" s="28"/>
      <c r="C6" s="28"/>
      <c r="D6" s="6" t="s">
        <v>8</v>
      </c>
      <c r="E6" s="6" t="s">
        <v>9</v>
      </c>
      <c r="F6" s="18" t="s">
        <v>10</v>
      </c>
      <c r="G6" s="17" t="s">
        <v>11</v>
      </c>
      <c r="H6" s="23"/>
      <c r="I6" s="27"/>
      <c r="J6" s="28"/>
      <c r="K6" s="4" t="s">
        <v>12</v>
      </c>
      <c r="L6" s="3" t="s">
        <v>13</v>
      </c>
      <c r="M6" s="3" t="s">
        <v>108</v>
      </c>
      <c r="N6" s="5"/>
      <c r="O6" s="5"/>
      <c r="P6" s="39"/>
      <c r="Q6" s="39"/>
    </row>
    <row r="7" spans="1:13" ht="12.75">
      <c r="A7" s="6">
        <v>1</v>
      </c>
      <c r="B7" s="7" t="s">
        <v>14</v>
      </c>
      <c r="C7" s="16">
        <v>19576153</v>
      </c>
      <c r="D7" s="8" t="s">
        <v>110</v>
      </c>
      <c r="E7" s="9" t="s">
        <v>127</v>
      </c>
      <c r="F7" s="40">
        <v>10341.6</v>
      </c>
      <c r="G7" s="40">
        <v>14292.5</v>
      </c>
      <c r="H7" s="41">
        <f>F7+G7</f>
        <v>24634.1</v>
      </c>
      <c r="I7" s="42">
        <v>0</v>
      </c>
      <c r="J7" s="10">
        <f>F7+G7+I7</f>
        <v>24634.1</v>
      </c>
      <c r="K7" s="40">
        <f>F7/4</f>
        <v>2585.4</v>
      </c>
      <c r="L7" s="40">
        <f>G7/10</f>
        <v>1429.25</v>
      </c>
      <c r="M7" s="43">
        <f>I7/4</f>
        <v>0</v>
      </c>
    </row>
    <row r="8" spans="1:13" ht="12.75">
      <c r="A8" s="6">
        <v>2</v>
      </c>
      <c r="B8" s="7" t="s">
        <v>15</v>
      </c>
      <c r="C8" s="16">
        <v>19413172</v>
      </c>
      <c r="D8" s="8" t="s">
        <v>110</v>
      </c>
      <c r="E8" s="9" t="s">
        <v>128</v>
      </c>
      <c r="F8" s="40">
        <v>12607.2</v>
      </c>
      <c r="G8" s="40">
        <v>22728.4</v>
      </c>
      <c r="H8" s="41">
        <f aca="true" t="shared" si="0" ref="H8:H71">F8+G8</f>
        <v>35335.600000000006</v>
      </c>
      <c r="I8" s="42">
        <v>132</v>
      </c>
      <c r="J8" s="10">
        <f aca="true" t="shared" si="1" ref="J8:J71">F8+G8+I8</f>
        <v>35467.600000000006</v>
      </c>
      <c r="K8" s="40">
        <f aca="true" t="shared" si="2" ref="K8:K71">F8/4</f>
        <v>3151.8</v>
      </c>
      <c r="L8" s="40">
        <f aca="true" t="shared" si="3" ref="L8:L71">G8/10</f>
        <v>2272.84</v>
      </c>
      <c r="M8" s="43">
        <f aca="true" t="shared" si="4" ref="M8:M71">I8/4</f>
        <v>33</v>
      </c>
    </row>
    <row r="9" spans="1:13" ht="12.75">
      <c r="A9" s="6">
        <v>3</v>
      </c>
      <c r="B9" s="7" t="s">
        <v>16</v>
      </c>
      <c r="C9" s="16">
        <v>20691873</v>
      </c>
      <c r="D9" s="8" t="s">
        <v>129</v>
      </c>
      <c r="E9" s="9" t="s">
        <v>127</v>
      </c>
      <c r="F9" s="40">
        <v>3141.6</v>
      </c>
      <c r="G9" s="40">
        <v>21790.5</v>
      </c>
      <c r="H9" s="41">
        <f t="shared" si="0"/>
        <v>24932.1</v>
      </c>
      <c r="I9" s="42">
        <v>26.4</v>
      </c>
      <c r="J9" s="10">
        <f t="shared" si="1"/>
        <v>24958.5</v>
      </c>
      <c r="K9" s="40">
        <f t="shared" si="2"/>
        <v>785.4</v>
      </c>
      <c r="L9" s="40">
        <f t="shared" si="3"/>
        <v>2179.05</v>
      </c>
      <c r="M9" s="43">
        <f t="shared" si="4"/>
        <v>6.6</v>
      </c>
    </row>
    <row r="10" spans="1:13" ht="12.75">
      <c r="A10" s="6">
        <v>4</v>
      </c>
      <c r="B10" s="7" t="s">
        <v>17</v>
      </c>
      <c r="C10" s="16">
        <v>19372030</v>
      </c>
      <c r="D10" s="8" t="s">
        <v>113</v>
      </c>
      <c r="E10" s="9" t="s">
        <v>127</v>
      </c>
      <c r="F10" s="40">
        <v>15819.6</v>
      </c>
      <c r="G10" s="40">
        <v>22247.8</v>
      </c>
      <c r="H10" s="41">
        <f t="shared" si="0"/>
        <v>38067.4</v>
      </c>
      <c r="I10" s="42">
        <v>105.6</v>
      </c>
      <c r="J10" s="10">
        <f t="shared" si="1"/>
        <v>38173</v>
      </c>
      <c r="K10" s="40">
        <f t="shared" si="2"/>
        <v>3954.9</v>
      </c>
      <c r="L10" s="40">
        <f t="shared" si="3"/>
        <v>2224.7799999999997</v>
      </c>
      <c r="M10" s="43">
        <f t="shared" si="4"/>
        <v>26.4</v>
      </c>
    </row>
    <row r="11" spans="1:13" ht="12.75">
      <c r="A11" s="6">
        <v>5</v>
      </c>
      <c r="B11" s="7" t="s">
        <v>18</v>
      </c>
      <c r="C11" s="16">
        <v>19640183</v>
      </c>
      <c r="D11" s="8" t="s">
        <v>124</v>
      </c>
      <c r="E11" s="9" t="s">
        <v>130</v>
      </c>
      <c r="F11" s="40">
        <v>10591.2</v>
      </c>
      <c r="G11" s="40">
        <v>19058.6</v>
      </c>
      <c r="H11" s="41">
        <f t="shared" si="0"/>
        <v>29649.8</v>
      </c>
      <c r="I11" s="42">
        <v>0</v>
      </c>
      <c r="J11" s="10">
        <f t="shared" si="1"/>
        <v>29649.8</v>
      </c>
      <c r="K11" s="40">
        <f t="shared" si="2"/>
        <v>2647.8</v>
      </c>
      <c r="L11" s="40">
        <f t="shared" si="3"/>
        <v>1905.86</v>
      </c>
      <c r="M11" s="43">
        <f t="shared" si="4"/>
        <v>0</v>
      </c>
    </row>
    <row r="12" spans="1:13" ht="12.75">
      <c r="A12" s="6">
        <v>6</v>
      </c>
      <c r="B12" s="7" t="s">
        <v>19</v>
      </c>
      <c r="C12" s="16">
        <v>19641812</v>
      </c>
      <c r="D12" s="8" t="s">
        <v>131</v>
      </c>
      <c r="E12" s="9" t="s">
        <v>132</v>
      </c>
      <c r="F12" s="40">
        <v>10587.2</v>
      </c>
      <c r="G12" s="40">
        <v>15760</v>
      </c>
      <c r="H12" s="41">
        <f t="shared" si="0"/>
        <v>26347.2</v>
      </c>
      <c r="I12" s="42">
        <v>0</v>
      </c>
      <c r="J12" s="10">
        <f t="shared" si="1"/>
        <v>26347.2</v>
      </c>
      <c r="K12" s="40">
        <f t="shared" si="2"/>
        <v>2646.8</v>
      </c>
      <c r="L12" s="40">
        <f t="shared" si="3"/>
        <v>1576</v>
      </c>
      <c r="M12" s="43">
        <f t="shared" si="4"/>
        <v>0</v>
      </c>
    </row>
    <row r="13" spans="1:13" ht="12.75">
      <c r="A13" s="6">
        <v>7</v>
      </c>
      <c r="B13" s="7" t="s">
        <v>20</v>
      </c>
      <c r="C13" s="16">
        <v>20381651</v>
      </c>
      <c r="D13" s="8" t="s">
        <v>133</v>
      </c>
      <c r="E13" s="9" t="s">
        <v>134</v>
      </c>
      <c r="F13" s="40">
        <v>8522</v>
      </c>
      <c r="G13" s="40">
        <v>8149.6</v>
      </c>
      <c r="H13" s="41">
        <f t="shared" si="0"/>
        <v>16671.6</v>
      </c>
      <c r="I13" s="42">
        <v>22</v>
      </c>
      <c r="J13" s="10">
        <f t="shared" si="1"/>
        <v>16693.6</v>
      </c>
      <c r="K13" s="40">
        <f t="shared" si="2"/>
        <v>2130.5</v>
      </c>
      <c r="L13" s="40">
        <f t="shared" si="3"/>
        <v>814.96</v>
      </c>
      <c r="M13" s="43">
        <f t="shared" si="4"/>
        <v>5.5</v>
      </c>
    </row>
    <row r="14" spans="1:13" ht="12.75">
      <c r="A14" s="6">
        <v>8</v>
      </c>
      <c r="B14" s="7" t="s">
        <v>21</v>
      </c>
      <c r="C14" s="16">
        <v>38313862</v>
      </c>
      <c r="D14" s="8" t="s">
        <v>122</v>
      </c>
      <c r="E14" s="9" t="s">
        <v>135</v>
      </c>
      <c r="F14" s="40">
        <v>12417.6</v>
      </c>
      <c r="G14" s="40">
        <v>16757.3</v>
      </c>
      <c r="H14" s="41">
        <f t="shared" si="0"/>
        <v>29174.9</v>
      </c>
      <c r="I14" s="42">
        <v>132</v>
      </c>
      <c r="J14" s="10">
        <f t="shared" si="1"/>
        <v>29306.9</v>
      </c>
      <c r="K14" s="40">
        <f t="shared" si="2"/>
        <v>3104.4</v>
      </c>
      <c r="L14" s="40">
        <f t="shared" si="3"/>
        <v>1675.73</v>
      </c>
      <c r="M14" s="43">
        <f t="shared" si="4"/>
        <v>33</v>
      </c>
    </row>
    <row r="15" spans="1:13" ht="12.75">
      <c r="A15" s="6">
        <v>9</v>
      </c>
      <c r="B15" s="7" t="s">
        <v>22</v>
      </c>
      <c r="C15" s="11">
        <v>37825961</v>
      </c>
      <c r="D15" s="8" t="s">
        <v>136</v>
      </c>
      <c r="E15" s="9" t="s">
        <v>127</v>
      </c>
      <c r="F15" s="40">
        <v>9604</v>
      </c>
      <c r="G15" s="40">
        <v>20283.5</v>
      </c>
      <c r="H15" s="41">
        <f t="shared" si="0"/>
        <v>29887.5</v>
      </c>
      <c r="I15" s="42">
        <v>82</v>
      </c>
      <c r="J15" s="10">
        <f t="shared" si="1"/>
        <v>29969.5</v>
      </c>
      <c r="K15" s="40">
        <f t="shared" si="2"/>
        <v>2401</v>
      </c>
      <c r="L15" s="40">
        <f t="shared" si="3"/>
        <v>2028.35</v>
      </c>
      <c r="M15" s="43">
        <f t="shared" si="4"/>
        <v>20.5</v>
      </c>
    </row>
    <row r="16" spans="1:13" ht="12.75">
      <c r="A16" s="6">
        <v>10</v>
      </c>
      <c r="B16" s="7" t="s">
        <v>23</v>
      </c>
      <c r="C16" s="11">
        <v>38066940</v>
      </c>
      <c r="D16" s="8" t="s">
        <v>137</v>
      </c>
      <c r="E16" s="9" t="s">
        <v>138</v>
      </c>
      <c r="F16" s="40">
        <v>12572</v>
      </c>
      <c r="G16" s="40">
        <v>10164.6</v>
      </c>
      <c r="H16" s="41">
        <f t="shared" si="0"/>
        <v>22736.6</v>
      </c>
      <c r="I16" s="42">
        <v>0</v>
      </c>
      <c r="J16" s="10">
        <f t="shared" si="1"/>
        <v>22736.6</v>
      </c>
      <c r="K16" s="40">
        <f t="shared" si="2"/>
        <v>3143</v>
      </c>
      <c r="L16" s="40">
        <f t="shared" si="3"/>
        <v>1016.46</v>
      </c>
      <c r="M16" s="43">
        <f t="shared" si="4"/>
        <v>0</v>
      </c>
    </row>
    <row r="17" spans="1:13" ht="12.75">
      <c r="A17" s="6">
        <v>11</v>
      </c>
      <c r="B17" s="7" t="s">
        <v>24</v>
      </c>
      <c r="C17" s="16">
        <v>20106856</v>
      </c>
      <c r="D17" s="8" t="s">
        <v>139</v>
      </c>
      <c r="E17" s="9" t="s">
        <v>140</v>
      </c>
      <c r="F17" s="40">
        <v>9319.2</v>
      </c>
      <c r="G17" s="40">
        <v>20659.5</v>
      </c>
      <c r="H17" s="41">
        <f t="shared" si="0"/>
        <v>29978.7</v>
      </c>
      <c r="I17" s="42">
        <v>0</v>
      </c>
      <c r="J17" s="10">
        <f t="shared" si="1"/>
        <v>29978.7</v>
      </c>
      <c r="K17" s="40">
        <f t="shared" si="2"/>
        <v>2329.8</v>
      </c>
      <c r="L17" s="40">
        <f t="shared" si="3"/>
        <v>2065.95</v>
      </c>
      <c r="M17" s="43">
        <f t="shared" si="4"/>
        <v>0</v>
      </c>
    </row>
    <row r="18" spans="1:13" ht="12.75">
      <c r="A18" s="6">
        <v>12</v>
      </c>
      <c r="B18" s="7" t="s">
        <v>25</v>
      </c>
      <c r="C18" s="11">
        <v>20991617</v>
      </c>
      <c r="D18" s="8" t="s">
        <v>141</v>
      </c>
      <c r="E18" s="9" t="s">
        <v>127</v>
      </c>
      <c r="F18" s="40">
        <v>10692</v>
      </c>
      <c r="G18" s="40">
        <v>13811.4</v>
      </c>
      <c r="H18" s="41">
        <f t="shared" si="0"/>
        <v>24503.4</v>
      </c>
      <c r="I18" s="42">
        <v>0</v>
      </c>
      <c r="J18" s="10">
        <f t="shared" si="1"/>
        <v>24503.4</v>
      </c>
      <c r="K18" s="40">
        <f t="shared" si="2"/>
        <v>2673</v>
      </c>
      <c r="L18" s="40">
        <f t="shared" si="3"/>
        <v>1381.1399999999999</v>
      </c>
      <c r="M18" s="43">
        <f t="shared" si="4"/>
        <v>0</v>
      </c>
    </row>
    <row r="19" spans="1:13" ht="12.75">
      <c r="A19" s="6">
        <v>13</v>
      </c>
      <c r="B19" s="7" t="s">
        <v>26</v>
      </c>
      <c r="C19" s="16">
        <v>20106627</v>
      </c>
      <c r="D19" s="8" t="s">
        <v>142</v>
      </c>
      <c r="E19" s="9" t="s">
        <v>143</v>
      </c>
      <c r="F19" s="40">
        <v>5979.6</v>
      </c>
      <c r="G19" s="40">
        <v>9972.8</v>
      </c>
      <c r="H19" s="41">
        <f t="shared" si="0"/>
        <v>15952.4</v>
      </c>
      <c r="I19" s="42">
        <v>0</v>
      </c>
      <c r="J19" s="10">
        <f t="shared" si="1"/>
        <v>15952.4</v>
      </c>
      <c r="K19" s="40">
        <f t="shared" si="2"/>
        <v>1494.9</v>
      </c>
      <c r="L19" s="40">
        <f t="shared" si="3"/>
        <v>997.28</v>
      </c>
      <c r="M19" s="43">
        <f t="shared" si="4"/>
        <v>0</v>
      </c>
    </row>
    <row r="20" spans="1:13" ht="12.75">
      <c r="A20" s="6">
        <v>14</v>
      </c>
      <c r="B20" s="11" t="s">
        <v>27</v>
      </c>
      <c r="C20" s="11">
        <v>31253534</v>
      </c>
      <c r="D20" s="8" t="s">
        <v>124</v>
      </c>
      <c r="E20" s="9" t="s">
        <v>138</v>
      </c>
      <c r="F20" s="40">
        <v>2736</v>
      </c>
      <c r="G20" s="40">
        <v>16868.1</v>
      </c>
      <c r="H20" s="41">
        <f t="shared" si="0"/>
        <v>19604.1</v>
      </c>
      <c r="I20" s="42">
        <v>0</v>
      </c>
      <c r="J20" s="10">
        <f t="shared" si="1"/>
        <v>19604.1</v>
      </c>
      <c r="K20" s="40">
        <f t="shared" si="2"/>
        <v>684</v>
      </c>
      <c r="L20" s="40">
        <f t="shared" si="3"/>
        <v>1686.81</v>
      </c>
      <c r="M20" s="43">
        <f t="shared" si="4"/>
        <v>0</v>
      </c>
    </row>
    <row r="21" spans="1:13" ht="12.75">
      <c r="A21" s="6">
        <v>15</v>
      </c>
      <c r="B21" s="7" t="s">
        <v>28</v>
      </c>
      <c r="C21" s="16">
        <v>19478708</v>
      </c>
      <c r="D21" s="8" t="s">
        <v>116</v>
      </c>
      <c r="E21" s="9" t="s">
        <v>127</v>
      </c>
      <c r="F21" s="40">
        <v>8088.8</v>
      </c>
      <c r="G21" s="40">
        <v>17430.4</v>
      </c>
      <c r="H21" s="41">
        <f t="shared" si="0"/>
        <v>25519.2</v>
      </c>
      <c r="I21" s="42">
        <v>0</v>
      </c>
      <c r="J21" s="10">
        <f t="shared" si="1"/>
        <v>25519.2</v>
      </c>
      <c r="K21" s="40">
        <f t="shared" si="2"/>
        <v>2022.2</v>
      </c>
      <c r="L21" s="40">
        <f t="shared" si="3"/>
        <v>1743.0400000000002</v>
      </c>
      <c r="M21" s="43">
        <f t="shared" si="4"/>
        <v>0</v>
      </c>
    </row>
    <row r="22" spans="1:13" ht="12.75">
      <c r="A22" s="6">
        <v>16</v>
      </c>
      <c r="B22" s="7" t="s">
        <v>29</v>
      </c>
      <c r="C22" s="16">
        <v>19370705</v>
      </c>
      <c r="D22" s="8" t="s">
        <v>120</v>
      </c>
      <c r="E22" s="9" t="s">
        <v>130</v>
      </c>
      <c r="F22" s="40">
        <v>9476</v>
      </c>
      <c r="G22" s="40">
        <v>18852</v>
      </c>
      <c r="H22" s="41">
        <f t="shared" si="0"/>
        <v>28328</v>
      </c>
      <c r="I22" s="42">
        <v>0</v>
      </c>
      <c r="J22" s="10">
        <f t="shared" si="1"/>
        <v>28328</v>
      </c>
      <c r="K22" s="40">
        <f t="shared" si="2"/>
        <v>2369</v>
      </c>
      <c r="L22" s="40">
        <f t="shared" si="3"/>
        <v>1885.2</v>
      </c>
      <c r="M22" s="43">
        <f t="shared" si="4"/>
        <v>0</v>
      </c>
    </row>
    <row r="23" spans="1:13" ht="12.75">
      <c r="A23" s="6">
        <v>17</v>
      </c>
      <c r="B23" s="7" t="s">
        <v>31</v>
      </c>
      <c r="C23" s="16">
        <v>20451781</v>
      </c>
      <c r="D23" s="8" t="s">
        <v>144</v>
      </c>
      <c r="E23" s="9" t="s">
        <v>138</v>
      </c>
      <c r="F23" s="40">
        <v>11517.6</v>
      </c>
      <c r="G23" s="40">
        <v>23236.9</v>
      </c>
      <c r="H23" s="41">
        <f t="shared" si="0"/>
        <v>34754.5</v>
      </c>
      <c r="I23" s="42">
        <v>0</v>
      </c>
      <c r="J23" s="10">
        <f t="shared" si="1"/>
        <v>34754.5</v>
      </c>
      <c r="K23" s="40">
        <f t="shared" si="2"/>
        <v>2879.4</v>
      </c>
      <c r="L23" s="40">
        <f t="shared" si="3"/>
        <v>2323.69</v>
      </c>
      <c r="M23" s="43">
        <f t="shared" si="4"/>
        <v>0</v>
      </c>
    </row>
    <row r="24" spans="1:13" ht="12.75">
      <c r="A24" s="6">
        <v>18</v>
      </c>
      <c r="B24" s="7" t="s">
        <v>32</v>
      </c>
      <c r="C24" s="16">
        <v>20845514</v>
      </c>
      <c r="D24" s="8" t="s">
        <v>145</v>
      </c>
      <c r="E24" s="9" t="s">
        <v>132</v>
      </c>
      <c r="F24" s="40">
        <v>7546</v>
      </c>
      <c r="G24" s="40">
        <v>12806.3</v>
      </c>
      <c r="H24" s="41">
        <f t="shared" si="0"/>
        <v>20352.3</v>
      </c>
      <c r="I24" s="42">
        <v>0</v>
      </c>
      <c r="J24" s="10">
        <f t="shared" si="1"/>
        <v>20352.3</v>
      </c>
      <c r="K24" s="40">
        <f t="shared" si="2"/>
        <v>1886.5</v>
      </c>
      <c r="L24" s="40">
        <f t="shared" si="3"/>
        <v>1280.6299999999999</v>
      </c>
      <c r="M24" s="43">
        <f t="shared" si="4"/>
        <v>0</v>
      </c>
    </row>
    <row r="25" spans="1:13" ht="12.75">
      <c r="A25" s="6">
        <v>19</v>
      </c>
      <c r="B25" s="11" t="s">
        <v>33</v>
      </c>
      <c r="C25" s="11">
        <v>31640980</v>
      </c>
      <c r="D25" s="8" t="s">
        <v>112</v>
      </c>
      <c r="E25" s="9" t="s">
        <v>130</v>
      </c>
      <c r="F25" s="40">
        <v>10344</v>
      </c>
      <c r="G25" s="40">
        <v>13495</v>
      </c>
      <c r="H25" s="41">
        <f t="shared" si="0"/>
        <v>23839</v>
      </c>
      <c r="I25" s="42">
        <v>211.2</v>
      </c>
      <c r="J25" s="10">
        <f t="shared" si="1"/>
        <v>24050.2</v>
      </c>
      <c r="K25" s="40">
        <f t="shared" si="2"/>
        <v>2586</v>
      </c>
      <c r="L25" s="40">
        <f t="shared" si="3"/>
        <v>1349.5</v>
      </c>
      <c r="M25" s="43">
        <f t="shared" si="4"/>
        <v>52.8</v>
      </c>
    </row>
    <row r="26" spans="1:13" ht="12.75">
      <c r="A26" s="6">
        <v>20</v>
      </c>
      <c r="B26" s="7" t="s">
        <v>34</v>
      </c>
      <c r="C26" s="11">
        <v>20288243</v>
      </c>
      <c r="D26" s="8" t="s">
        <v>146</v>
      </c>
      <c r="E26" s="9" t="s">
        <v>127</v>
      </c>
      <c r="F26" s="40">
        <v>8488</v>
      </c>
      <c r="G26" s="40">
        <v>7091</v>
      </c>
      <c r="H26" s="41">
        <f t="shared" si="0"/>
        <v>15579</v>
      </c>
      <c r="I26" s="42">
        <v>0</v>
      </c>
      <c r="J26" s="10">
        <f t="shared" si="1"/>
        <v>15579</v>
      </c>
      <c r="K26" s="40">
        <f t="shared" si="2"/>
        <v>2122</v>
      </c>
      <c r="L26" s="40">
        <f t="shared" si="3"/>
        <v>709.1</v>
      </c>
      <c r="M26" s="43">
        <f t="shared" si="4"/>
        <v>0</v>
      </c>
    </row>
    <row r="27" spans="1:13" ht="12.75">
      <c r="A27" s="6">
        <v>21</v>
      </c>
      <c r="B27" s="7" t="s">
        <v>35</v>
      </c>
      <c r="C27" s="16">
        <v>19371255</v>
      </c>
      <c r="D27" s="8" t="s">
        <v>123</v>
      </c>
      <c r="E27" s="9" t="s">
        <v>147</v>
      </c>
      <c r="F27" s="40">
        <v>13795.2</v>
      </c>
      <c r="G27" s="40">
        <v>14972.2</v>
      </c>
      <c r="H27" s="41">
        <f t="shared" si="0"/>
        <v>28767.4</v>
      </c>
      <c r="I27" s="42">
        <v>0</v>
      </c>
      <c r="J27" s="10">
        <f t="shared" si="1"/>
        <v>28767.4</v>
      </c>
      <c r="K27" s="40">
        <f t="shared" si="2"/>
        <v>3448.8</v>
      </c>
      <c r="L27" s="40">
        <f t="shared" si="3"/>
        <v>1497.22</v>
      </c>
      <c r="M27" s="43">
        <f t="shared" si="4"/>
        <v>0</v>
      </c>
    </row>
    <row r="28" spans="1:13" ht="12.75">
      <c r="A28" s="6">
        <v>22</v>
      </c>
      <c r="B28" s="7" t="s">
        <v>36</v>
      </c>
      <c r="C28" s="16">
        <v>19748747</v>
      </c>
      <c r="D28" s="8" t="s">
        <v>148</v>
      </c>
      <c r="E28" s="9" t="s">
        <v>149</v>
      </c>
      <c r="F28" s="40">
        <v>11844</v>
      </c>
      <c r="G28" s="40">
        <v>12129.3</v>
      </c>
      <c r="H28" s="41">
        <f t="shared" si="0"/>
        <v>23973.3</v>
      </c>
      <c r="I28" s="42">
        <v>66</v>
      </c>
      <c r="J28" s="10">
        <f t="shared" si="1"/>
        <v>24039.3</v>
      </c>
      <c r="K28" s="40">
        <f t="shared" si="2"/>
        <v>2961</v>
      </c>
      <c r="L28" s="40">
        <f t="shared" si="3"/>
        <v>1212.9299999999998</v>
      </c>
      <c r="M28" s="43">
        <f t="shared" si="4"/>
        <v>16.5</v>
      </c>
    </row>
    <row r="29" spans="1:13" ht="12.75">
      <c r="A29" s="6">
        <v>23</v>
      </c>
      <c r="B29" s="7" t="s">
        <v>38</v>
      </c>
      <c r="C29" s="16">
        <v>19640353</v>
      </c>
      <c r="D29" s="8" t="s">
        <v>30</v>
      </c>
      <c r="E29" s="9" t="s">
        <v>138</v>
      </c>
      <c r="F29" s="40">
        <v>9900</v>
      </c>
      <c r="G29" s="40">
        <v>9269.4</v>
      </c>
      <c r="H29" s="41">
        <f t="shared" si="0"/>
        <v>19169.4</v>
      </c>
      <c r="I29" s="42">
        <v>0</v>
      </c>
      <c r="J29" s="10">
        <f t="shared" si="1"/>
        <v>19169.4</v>
      </c>
      <c r="K29" s="40">
        <f t="shared" si="2"/>
        <v>2475</v>
      </c>
      <c r="L29" s="40">
        <f t="shared" si="3"/>
        <v>926.9399999999999</v>
      </c>
      <c r="M29" s="43">
        <f t="shared" si="4"/>
        <v>0</v>
      </c>
    </row>
    <row r="30" spans="1:13" ht="12.75">
      <c r="A30" s="6">
        <v>24</v>
      </c>
      <c r="B30" s="7" t="s">
        <v>39</v>
      </c>
      <c r="C30" s="16">
        <v>20245331</v>
      </c>
      <c r="D30" s="8" t="s">
        <v>150</v>
      </c>
      <c r="E30" s="9" t="s">
        <v>143</v>
      </c>
      <c r="F30" s="40">
        <v>8220</v>
      </c>
      <c r="G30" s="40">
        <v>11253.9</v>
      </c>
      <c r="H30" s="41">
        <f t="shared" si="0"/>
        <v>19473.9</v>
      </c>
      <c r="I30" s="42">
        <v>0</v>
      </c>
      <c r="J30" s="10">
        <f t="shared" si="1"/>
        <v>19473.9</v>
      </c>
      <c r="K30" s="40">
        <f t="shared" si="2"/>
        <v>2055</v>
      </c>
      <c r="L30" s="40">
        <f t="shared" si="3"/>
        <v>1125.3899999999999</v>
      </c>
      <c r="M30" s="43">
        <f t="shared" si="4"/>
        <v>0</v>
      </c>
    </row>
    <row r="31" spans="1:13" ht="12.75">
      <c r="A31" s="6">
        <v>25</v>
      </c>
      <c r="B31" s="7" t="s">
        <v>40</v>
      </c>
      <c r="C31" s="16">
        <v>20245340</v>
      </c>
      <c r="D31" s="8" t="s">
        <v>151</v>
      </c>
      <c r="E31" s="9" t="s">
        <v>143</v>
      </c>
      <c r="F31" s="40">
        <v>8352</v>
      </c>
      <c r="G31" s="40">
        <v>11055.9</v>
      </c>
      <c r="H31" s="41">
        <f t="shared" si="0"/>
        <v>19407.9</v>
      </c>
      <c r="I31" s="42">
        <v>0</v>
      </c>
      <c r="J31" s="10">
        <f t="shared" si="1"/>
        <v>19407.9</v>
      </c>
      <c r="K31" s="40">
        <f t="shared" si="2"/>
        <v>2088</v>
      </c>
      <c r="L31" s="40">
        <f t="shared" si="3"/>
        <v>1105.59</v>
      </c>
      <c r="M31" s="43">
        <f t="shared" si="4"/>
        <v>0</v>
      </c>
    </row>
    <row r="32" spans="1:13" ht="12.75">
      <c r="A32" s="6">
        <v>26</v>
      </c>
      <c r="B32" s="7" t="s">
        <v>41</v>
      </c>
      <c r="C32" s="16">
        <v>36371840</v>
      </c>
      <c r="D32" s="8" t="s">
        <v>152</v>
      </c>
      <c r="E32" s="9" t="s">
        <v>127</v>
      </c>
      <c r="F32" s="40">
        <v>14318</v>
      </c>
      <c r="G32" s="40">
        <v>14042.5</v>
      </c>
      <c r="H32" s="41">
        <f t="shared" si="0"/>
        <v>28360.5</v>
      </c>
      <c r="I32" s="42">
        <v>44</v>
      </c>
      <c r="J32" s="10">
        <f t="shared" si="1"/>
        <v>28404.5</v>
      </c>
      <c r="K32" s="40">
        <f t="shared" si="2"/>
        <v>3579.5</v>
      </c>
      <c r="L32" s="40">
        <f t="shared" si="3"/>
        <v>1404.25</v>
      </c>
      <c r="M32" s="43">
        <f t="shared" si="4"/>
        <v>11</v>
      </c>
    </row>
    <row r="33" spans="1:13" ht="12.75">
      <c r="A33" s="6">
        <v>27</v>
      </c>
      <c r="B33" s="7" t="s">
        <v>42</v>
      </c>
      <c r="C33" s="16">
        <v>20244921</v>
      </c>
      <c r="D33" s="8" t="s">
        <v>121</v>
      </c>
      <c r="E33" s="9" t="s">
        <v>132</v>
      </c>
      <c r="F33" s="40">
        <v>9300</v>
      </c>
      <c r="G33" s="40">
        <v>12630</v>
      </c>
      <c r="H33" s="41">
        <f t="shared" si="0"/>
        <v>21930</v>
      </c>
      <c r="I33" s="42">
        <v>0</v>
      </c>
      <c r="J33" s="10">
        <f t="shared" si="1"/>
        <v>21930</v>
      </c>
      <c r="K33" s="40">
        <f t="shared" si="2"/>
        <v>2325</v>
      </c>
      <c r="L33" s="40">
        <f t="shared" si="3"/>
        <v>1263</v>
      </c>
      <c r="M33" s="43">
        <f t="shared" si="4"/>
        <v>0</v>
      </c>
    </row>
    <row r="34" spans="1:13" ht="12.75">
      <c r="A34" s="6">
        <v>28</v>
      </c>
      <c r="B34" s="7" t="s">
        <v>43</v>
      </c>
      <c r="C34" s="16">
        <v>19576765</v>
      </c>
      <c r="D34" s="8" t="s">
        <v>153</v>
      </c>
      <c r="E34" s="9" t="s">
        <v>138</v>
      </c>
      <c r="F34" s="40">
        <v>11202</v>
      </c>
      <c r="G34" s="40">
        <v>13553.9</v>
      </c>
      <c r="H34" s="41">
        <f t="shared" si="0"/>
        <v>24755.9</v>
      </c>
      <c r="I34" s="42">
        <v>0</v>
      </c>
      <c r="J34" s="10">
        <f t="shared" si="1"/>
        <v>24755.9</v>
      </c>
      <c r="K34" s="40">
        <f t="shared" si="2"/>
        <v>2800.5</v>
      </c>
      <c r="L34" s="40">
        <f t="shared" si="3"/>
        <v>1355.3899999999999</v>
      </c>
      <c r="M34" s="43">
        <f t="shared" si="4"/>
        <v>0</v>
      </c>
    </row>
    <row r="35" spans="1:13" ht="12.75">
      <c r="A35" s="6">
        <v>29</v>
      </c>
      <c r="B35" s="7" t="s">
        <v>44</v>
      </c>
      <c r="C35" s="16">
        <v>20451854</v>
      </c>
      <c r="D35" s="8" t="s">
        <v>154</v>
      </c>
      <c r="E35" s="9" t="s">
        <v>135</v>
      </c>
      <c r="F35" s="40">
        <v>9678</v>
      </c>
      <c r="G35" s="40">
        <v>15415.5</v>
      </c>
      <c r="H35" s="41">
        <f t="shared" si="0"/>
        <v>25093.5</v>
      </c>
      <c r="I35" s="42">
        <v>0</v>
      </c>
      <c r="J35" s="10">
        <f t="shared" si="1"/>
        <v>25093.5</v>
      </c>
      <c r="K35" s="40">
        <f t="shared" si="2"/>
        <v>2419.5</v>
      </c>
      <c r="L35" s="40">
        <f t="shared" si="3"/>
        <v>1541.55</v>
      </c>
      <c r="M35" s="43">
        <f t="shared" si="4"/>
        <v>0</v>
      </c>
    </row>
    <row r="36" spans="1:13" ht="12.75">
      <c r="A36" s="6">
        <v>30</v>
      </c>
      <c r="B36" s="11" t="s">
        <v>45</v>
      </c>
      <c r="C36" s="11">
        <v>28253836</v>
      </c>
      <c r="D36" s="8" t="s">
        <v>120</v>
      </c>
      <c r="E36" s="9" t="s">
        <v>127</v>
      </c>
      <c r="F36" s="40">
        <v>10052</v>
      </c>
      <c r="G36" s="40">
        <v>10493.5</v>
      </c>
      <c r="H36" s="41">
        <f t="shared" si="0"/>
        <v>20545.5</v>
      </c>
      <c r="I36" s="42">
        <v>44</v>
      </c>
      <c r="J36" s="10">
        <f t="shared" si="1"/>
        <v>20589.5</v>
      </c>
      <c r="K36" s="40">
        <f t="shared" si="2"/>
        <v>2513</v>
      </c>
      <c r="L36" s="40">
        <f t="shared" si="3"/>
        <v>1049.35</v>
      </c>
      <c r="M36" s="43">
        <f t="shared" si="4"/>
        <v>11</v>
      </c>
    </row>
    <row r="37" spans="1:13" ht="12.75">
      <c r="A37" s="6">
        <v>31</v>
      </c>
      <c r="B37" s="7" t="s">
        <v>46</v>
      </c>
      <c r="C37" s="16">
        <v>14419484</v>
      </c>
      <c r="D37" s="8" t="s">
        <v>155</v>
      </c>
      <c r="E37" s="9" t="s">
        <v>132</v>
      </c>
      <c r="F37" s="40">
        <v>8625.6</v>
      </c>
      <c r="G37" s="40">
        <v>22807.2</v>
      </c>
      <c r="H37" s="41">
        <f t="shared" si="0"/>
        <v>31432.800000000003</v>
      </c>
      <c r="I37" s="42">
        <v>0</v>
      </c>
      <c r="J37" s="10">
        <f t="shared" si="1"/>
        <v>31432.800000000003</v>
      </c>
      <c r="K37" s="40">
        <f t="shared" si="2"/>
        <v>2156.4</v>
      </c>
      <c r="L37" s="40">
        <f t="shared" si="3"/>
        <v>2280.7200000000003</v>
      </c>
      <c r="M37" s="43">
        <f t="shared" si="4"/>
        <v>0</v>
      </c>
    </row>
    <row r="38" spans="1:13" ht="12.75">
      <c r="A38" s="6">
        <v>32</v>
      </c>
      <c r="B38" s="7" t="s">
        <v>47</v>
      </c>
      <c r="C38" s="16">
        <v>19478490</v>
      </c>
      <c r="D38" s="8" t="s">
        <v>156</v>
      </c>
      <c r="E38" s="9" t="s">
        <v>130</v>
      </c>
      <c r="F38" s="40">
        <v>12900</v>
      </c>
      <c r="G38" s="40">
        <v>14626.8</v>
      </c>
      <c r="H38" s="41">
        <f t="shared" si="0"/>
        <v>27526.8</v>
      </c>
      <c r="I38" s="42">
        <v>0</v>
      </c>
      <c r="J38" s="10">
        <f t="shared" si="1"/>
        <v>27526.8</v>
      </c>
      <c r="K38" s="40">
        <f t="shared" si="2"/>
        <v>3225</v>
      </c>
      <c r="L38" s="40">
        <f t="shared" si="3"/>
        <v>1462.6799999999998</v>
      </c>
      <c r="M38" s="43">
        <f t="shared" si="4"/>
        <v>0</v>
      </c>
    </row>
    <row r="39" spans="1:13" ht="12.75">
      <c r="A39" s="6">
        <v>33</v>
      </c>
      <c r="B39" s="7" t="s">
        <v>48</v>
      </c>
      <c r="C39" s="16">
        <v>19477982</v>
      </c>
      <c r="D39" s="8" t="s">
        <v>157</v>
      </c>
      <c r="E39" s="9" t="s">
        <v>127</v>
      </c>
      <c r="F39" s="40">
        <v>10648</v>
      </c>
      <c r="G39" s="40">
        <v>13158.4</v>
      </c>
      <c r="H39" s="41">
        <f t="shared" si="0"/>
        <v>23806.4</v>
      </c>
      <c r="I39" s="42">
        <v>0</v>
      </c>
      <c r="J39" s="10">
        <f t="shared" si="1"/>
        <v>23806.4</v>
      </c>
      <c r="K39" s="40">
        <f t="shared" si="2"/>
        <v>2662</v>
      </c>
      <c r="L39" s="40">
        <f t="shared" si="3"/>
        <v>1315.84</v>
      </c>
      <c r="M39" s="43">
        <f t="shared" si="4"/>
        <v>0</v>
      </c>
    </row>
    <row r="40" spans="1:13" ht="12.75">
      <c r="A40" s="6">
        <v>34</v>
      </c>
      <c r="B40" s="7" t="s">
        <v>49</v>
      </c>
      <c r="C40" s="16">
        <v>19372064</v>
      </c>
      <c r="D40" s="8" t="s">
        <v>155</v>
      </c>
      <c r="E40" s="9" t="s">
        <v>140</v>
      </c>
      <c r="F40" s="40">
        <v>8874</v>
      </c>
      <c r="G40" s="40">
        <v>13115.2</v>
      </c>
      <c r="H40" s="41">
        <f t="shared" si="0"/>
        <v>21989.2</v>
      </c>
      <c r="I40" s="42">
        <v>0</v>
      </c>
      <c r="J40" s="10">
        <f t="shared" si="1"/>
        <v>21989.2</v>
      </c>
      <c r="K40" s="40">
        <f t="shared" si="2"/>
        <v>2218.5</v>
      </c>
      <c r="L40" s="40">
        <f t="shared" si="3"/>
        <v>1311.52</v>
      </c>
      <c r="M40" s="43">
        <f t="shared" si="4"/>
        <v>0</v>
      </c>
    </row>
    <row r="41" spans="1:13" ht="12.75">
      <c r="A41" s="6">
        <v>35</v>
      </c>
      <c r="B41" s="7" t="s">
        <v>50</v>
      </c>
      <c r="C41" s="16">
        <v>19640507</v>
      </c>
      <c r="D41" s="8" t="s">
        <v>158</v>
      </c>
      <c r="E41" s="9" t="s">
        <v>140</v>
      </c>
      <c r="F41" s="40">
        <v>13020.8</v>
      </c>
      <c r="G41" s="40">
        <v>20568</v>
      </c>
      <c r="H41" s="41">
        <f t="shared" si="0"/>
        <v>33588.8</v>
      </c>
      <c r="I41" s="42">
        <v>0</v>
      </c>
      <c r="J41" s="10">
        <f t="shared" si="1"/>
        <v>33588.8</v>
      </c>
      <c r="K41" s="40">
        <f t="shared" si="2"/>
        <v>3255.2</v>
      </c>
      <c r="L41" s="40">
        <f t="shared" si="3"/>
        <v>2056.8</v>
      </c>
      <c r="M41" s="43">
        <f t="shared" si="4"/>
        <v>0</v>
      </c>
    </row>
    <row r="42" spans="1:13" ht="12.75">
      <c r="A42" s="6">
        <v>36</v>
      </c>
      <c r="B42" s="7" t="s">
        <v>51</v>
      </c>
      <c r="C42" s="16">
        <v>21149642</v>
      </c>
      <c r="D42" s="8" t="s">
        <v>159</v>
      </c>
      <c r="E42" s="9" t="s">
        <v>128</v>
      </c>
      <c r="F42" s="40">
        <v>7075.2</v>
      </c>
      <c r="G42" s="40">
        <v>10479</v>
      </c>
      <c r="H42" s="41">
        <f t="shared" si="0"/>
        <v>17554.2</v>
      </c>
      <c r="I42" s="42">
        <v>52.8</v>
      </c>
      <c r="J42" s="10">
        <f t="shared" si="1"/>
        <v>17607</v>
      </c>
      <c r="K42" s="40">
        <f t="shared" si="2"/>
        <v>1768.8</v>
      </c>
      <c r="L42" s="40">
        <f t="shared" si="3"/>
        <v>1047.9</v>
      </c>
      <c r="M42" s="43">
        <f t="shared" si="4"/>
        <v>13.2</v>
      </c>
    </row>
    <row r="43" spans="1:13" ht="12.75">
      <c r="A43" s="6">
        <v>37</v>
      </c>
      <c r="B43" s="7" t="s">
        <v>52</v>
      </c>
      <c r="C43" s="16">
        <v>20245307</v>
      </c>
      <c r="D43" s="8" t="s">
        <v>115</v>
      </c>
      <c r="E43" s="9" t="s">
        <v>127</v>
      </c>
      <c r="F43" s="40">
        <v>7964</v>
      </c>
      <c r="G43" s="40">
        <v>15098.8</v>
      </c>
      <c r="H43" s="41">
        <f t="shared" si="0"/>
        <v>23062.8</v>
      </c>
      <c r="I43" s="42">
        <v>0</v>
      </c>
      <c r="J43" s="10">
        <f t="shared" si="1"/>
        <v>23062.8</v>
      </c>
      <c r="K43" s="40">
        <f t="shared" si="2"/>
        <v>1991</v>
      </c>
      <c r="L43" s="40">
        <f t="shared" si="3"/>
        <v>1509.8799999999999</v>
      </c>
      <c r="M43" s="43">
        <f t="shared" si="4"/>
        <v>0</v>
      </c>
    </row>
    <row r="44" spans="1:13" ht="12.75">
      <c r="A44" s="6">
        <v>38</v>
      </c>
      <c r="B44" s="12" t="s">
        <v>53</v>
      </c>
      <c r="C44" s="12">
        <v>29565887</v>
      </c>
      <c r="D44" s="13" t="s">
        <v>160</v>
      </c>
      <c r="E44" s="9" t="s">
        <v>132</v>
      </c>
      <c r="F44" s="44">
        <v>9041.6</v>
      </c>
      <c r="G44" s="44">
        <v>12432.8</v>
      </c>
      <c r="H44" s="41">
        <f t="shared" si="0"/>
        <v>21474.4</v>
      </c>
      <c r="I44" s="42">
        <v>0</v>
      </c>
      <c r="J44" s="10">
        <f t="shared" si="1"/>
        <v>21474.4</v>
      </c>
      <c r="K44" s="40">
        <f t="shared" si="2"/>
        <v>2260.4</v>
      </c>
      <c r="L44" s="40">
        <f t="shared" si="3"/>
        <v>1243.28</v>
      </c>
      <c r="M44" s="43">
        <f t="shared" si="4"/>
        <v>0</v>
      </c>
    </row>
    <row r="45" spans="1:13" ht="12.75">
      <c r="A45" s="6">
        <v>39</v>
      </c>
      <c r="B45" s="7" t="s">
        <v>54</v>
      </c>
      <c r="C45" s="16">
        <v>19370004</v>
      </c>
      <c r="D45" s="8" t="s">
        <v>161</v>
      </c>
      <c r="E45" s="9" t="s">
        <v>127</v>
      </c>
      <c r="F45" s="40">
        <v>13504.8</v>
      </c>
      <c r="G45" s="40">
        <v>15214.2</v>
      </c>
      <c r="H45" s="41">
        <f t="shared" si="0"/>
        <v>28719</v>
      </c>
      <c r="I45" s="42">
        <v>475.2</v>
      </c>
      <c r="J45" s="10">
        <f t="shared" si="1"/>
        <v>29194.2</v>
      </c>
      <c r="K45" s="40">
        <f t="shared" si="2"/>
        <v>3376.2</v>
      </c>
      <c r="L45" s="40">
        <f t="shared" si="3"/>
        <v>1521.42</v>
      </c>
      <c r="M45" s="43">
        <f t="shared" si="4"/>
        <v>118.8</v>
      </c>
    </row>
    <row r="46" spans="1:13" ht="12.75">
      <c r="A46" s="6">
        <v>40</v>
      </c>
      <c r="B46" s="7" t="s">
        <v>55</v>
      </c>
      <c r="C46" s="16">
        <v>20451722</v>
      </c>
      <c r="D46" s="8" t="s">
        <v>111</v>
      </c>
      <c r="E46" s="9" t="s">
        <v>140</v>
      </c>
      <c r="F46" s="40">
        <v>14843.2</v>
      </c>
      <c r="G46" s="40">
        <v>20683.8</v>
      </c>
      <c r="H46" s="41">
        <f t="shared" si="0"/>
        <v>35527</v>
      </c>
      <c r="I46" s="42">
        <v>0</v>
      </c>
      <c r="J46" s="10">
        <f t="shared" si="1"/>
        <v>35527</v>
      </c>
      <c r="K46" s="40">
        <f t="shared" si="2"/>
        <v>3710.8</v>
      </c>
      <c r="L46" s="40">
        <f t="shared" si="3"/>
        <v>2068.38</v>
      </c>
      <c r="M46" s="43">
        <f t="shared" si="4"/>
        <v>0</v>
      </c>
    </row>
    <row r="47" spans="1:13" ht="12.75">
      <c r="A47" s="6">
        <v>41</v>
      </c>
      <c r="B47" s="7" t="s">
        <v>57</v>
      </c>
      <c r="C47" s="16">
        <v>19476715</v>
      </c>
      <c r="D47" s="8" t="s">
        <v>118</v>
      </c>
      <c r="E47" s="9" t="s">
        <v>127</v>
      </c>
      <c r="F47" s="40">
        <v>12117.6</v>
      </c>
      <c r="G47" s="40">
        <v>15664.9</v>
      </c>
      <c r="H47" s="41">
        <f t="shared" si="0"/>
        <v>27782.5</v>
      </c>
      <c r="I47" s="42">
        <v>26.4</v>
      </c>
      <c r="J47" s="10">
        <f t="shared" si="1"/>
        <v>27808.9</v>
      </c>
      <c r="K47" s="40">
        <f t="shared" si="2"/>
        <v>3029.4</v>
      </c>
      <c r="L47" s="40">
        <f t="shared" si="3"/>
        <v>1566.49</v>
      </c>
      <c r="M47" s="43">
        <f t="shared" si="4"/>
        <v>6.6</v>
      </c>
    </row>
    <row r="48" spans="1:13" ht="12.75">
      <c r="A48" s="6">
        <v>42</v>
      </c>
      <c r="B48" s="7" t="s">
        <v>58</v>
      </c>
      <c r="C48" s="16">
        <v>19260311</v>
      </c>
      <c r="D48" s="8" t="s">
        <v>162</v>
      </c>
      <c r="E48" s="9" t="s">
        <v>135</v>
      </c>
      <c r="F48" s="40">
        <v>9489.6</v>
      </c>
      <c r="G48" s="40">
        <v>17753.8</v>
      </c>
      <c r="H48" s="41">
        <f t="shared" si="0"/>
        <v>27243.4</v>
      </c>
      <c r="I48" s="42">
        <v>0</v>
      </c>
      <c r="J48" s="10">
        <f t="shared" si="1"/>
        <v>27243.4</v>
      </c>
      <c r="K48" s="40">
        <f t="shared" si="2"/>
        <v>2372.4</v>
      </c>
      <c r="L48" s="40">
        <f t="shared" si="3"/>
        <v>1775.3799999999999</v>
      </c>
      <c r="M48" s="43">
        <f t="shared" si="4"/>
        <v>0</v>
      </c>
    </row>
    <row r="49" spans="1:13" ht="12.75">
      <c r="A49" s="6">
        <v>43</v>
      </c>
      <c r="B49" s="7" t="s">
        <v>59</v>
      </c>
      <c r="C49" s="16">
        <v>19478279</v>
      </c>
      <c r="D49" s="8" t="s">
        <v>120</v>
      </c>
      <c r="E49" s="9" t="s">
        <v>135</v>
      </c>
      <c r="F49" s="40">
        <v>7756</v>
      </c>
      <c r="G49" s="40">
        <v>18425.7</v>
      </c>
      <c r="H49" s="41">
        <f t="shared" si="0"/>
        <v>26181.7</v>
      </c>
      <c r="I49" s="42">
        <v>44</v>
      </c>
      <c r="J49" s="10">
        <f t="shared" si="1"/>
        <v>26225.7</v>
      </c>
      <c r="K49" s="40">
        <f t="shared" si="2"/>
        <v>1939</v>
      </c>
      <c r="L49" s="40">
        <f t="shared" si="3"/>
        <v>1842.5700000000002</v>
      </c>
      <c r="M49" s="43">
        <f t="shared" si="4"/>
        <v>11</v>
      </c>
    </row>
    <row r="50" spans="1:13" ht="12.75">
      <c r="A50" s="6">
        <v>44</v>
      </c>
      <c r="B50" s="7" t="s">
        <v>61</v>
      </c>
      <c r="C50" s="16">
        <v>19252416</v>
      </c>
      <c r="D50" s="8" t="s">
        <v>163</v>
      </c>
      <c r="E50" s="9" t="s">
        <v>127</v>
      </c>
      <c r="F50" s="40">
        <v>8660</v>
      </c>
      <c r="G50" s="40">
        <v>8921.7</v>
      </c>
      <c r="H50" s="41">
        <f t="shared" si="0"/>
        <v>17581.7</v>
      </c>
      <c r="I50" s="42">
        <v>66</v>
      </c>
      <c r="J50" s="10">
        <f t="shared" si="1"/>
        <v>17647.7</v>
      </c>
      <c r="K50" s="40">
        <f t="shared" si="2"/>
        <v>2165</v>
      </c>
      <c r="L50" s="40">
        <f t="shared" si="3"/>
        <v>892.1700000000001</v>
      </c>
      <c r="M50" s="43">
        <f t="shared" si="4"/>
        <v>16.5</v>
      </c>
    </row>
    <row r="51" spans="1:13" ht="12.75">
      <c r="A51" s="6">
        <v>45</v>
      </c>
      <c r="B51" s="7" t="s">
        <v>62</v>
      </c>
      <c r="C51" s="11">
        <v>24889220</v>
      </c>
      <c r="D51" s="8" t="s">
        <v>109</v>
      </c>
      <c r="E51" s="9" t="s">
        <v>140</v>
      </c>
      <c r="F51" s="40">
        <v>1754.4</v>
      </c>
      <c r="G51" s="40">
        <v>21593.1</v>
      </c>
      <c r="H51" s="41">
        <f t="shared" si="0"/>
        <v>23347.5</v>
      </c>
      <c r="I51" s="42">
        <v>26.4</v>
      </c>
      <c r="J51" s="10">
        <f t="shared" si="1"/>
        <v>23373.9</v>
      </c>
      <c r="K51" s="40">
        <f t="shared" si="2"/>
        <v>438.6</v>
      </c>
      <c r="L51" s="40">
        <f t="shared" si="3"/>
        <v>2159.31</v>
      </c>
      <c r="M51" s="43">
        <f t="shared" si="4"/>
        <v>6.6</v>
      </c>
    </row>
    <row r="52" spans="1:13" ht="12.75">
      <c r="A52" s="6">
        <v>46</v>
      </c>
      <c r="B52" s="7" t="s">
        <v>63</v>
      </c>
      <c r="C52" s="16">
        <v>19477028</v>
      </c>
      <c r="D52" s="8" t="s">
        <v>164</v>
      </c>
      <c r="E52" s="9" t="s">
        <v>128</v>
      </c>
      <c r="F52" s="40">
        <v>7700</v>
      </c>
      <c r="G52" s="40">
        <v>9117.5</v>
      </c>
      <c r="H52" s="41">
        <f t="shared" si="0"/>
        <v>16817.5</v>
      </c>
      <c r="I52" s="42">
        <v>22</v>
      </c>
      <c r="J52" s="10">
        <f t="shared" si="1"/>
        <v>16839.5</v>
      </c>
      <c r="K52" s="40">
        <f t="shared" si="2"/>
        <v>1925</v>
      </c>
      <c r="L52" s="40">
        <f t="shared" si="3"/>
        <v>911.75</v>
      </c>
      <c r="M52" s="43">
        <f t="shared" si="4"/>
        <v>5.5</v>
      </c>
    </row>
    <row r="53" spans="1:13" ht="12.75">
      <c r="A53" s="6">
        <v>47</v>
      </c>
      <c r="B53" s="7" t="s">
        <v>64</v>
      </c>
      <c r="C53" s="16">
        <v>19317400</v>
      </c>
      <c r="D53" s="8" t="s">
        <v>37</v>
      </c>
      <c r="E53" s="9" t="s">
        <v>128</v>
      </c>
      <c r="F53" s="40">
        <v>9975.6</v>
      </c>
      <c r="G53" s="40">
        <v>17416</v>
      </c>
      <c r="H53" s="41">
        <f t="shared" si="0"/>
        <v>27391.6</v>
      </c>
      <c r="I53" s="42">
        <v>0</v>
      </c>
      <c r="J53" s="10">
        <f t="shared" si="1"/>
        <v>27391.6</v>
      </c>
      <c r="K53" s="40">
        <f t="shared" si="2"/>
        <v>2493.9</v>
      </c>
      <c r="L53" s="40">
        <f t="shared" si="3"/>
        <v>1741.6</v>
      </c>
      <c r="M53" s="43">
        <f t="shared" si="4"/>
        <v>0</v>
      </c>
    </row>
    <row r="54" spans="1:13" ht="12.75">
      <c r="A54" s="6">
        <v>48</v>
      </c>
      <c r="B54" s="7" t="s">
        <v>65</v>
      </c>
      <c r="C54" s="16">
        <v>19370110</v>
      </c>
      <c r="D54" s="8" t="s">
        <v>148</v>
      </c>
      <c r="E54" s="9" t="s">
        <v>147</v>
      </c>
      <c r="F54" s="40">
        <v>6772.8</v>
      </c>
      <c r="G54" s="40">
        <v>18835.6</v>
      </c>
      <c r="H54" s="41">
        <f t="shared" si="0"/>
        <v>25608.399999999998</v>
      </c>
      <c r="I54" s="42">
        <v>0</v>
      </c>
      <c r="J54" s="10">
        <f t="shared" si="1"/>
        <v>25608.399999999998</v>
      </c>
      <c r="K54" s="40">
        <f t="shared" si="2"/>
        <v>1693.2</v>
      </c>
      <c r="L54" s="40">
        <f t="shared" si="3"/>
        <v>1883.56</v>
      </c>
      <c r="M54" s="43">
        <f t="shared" si="4"/>
        <v>0</v>
      </c>
    </row>
    <row r="55" spans="1:13" ht="12.75">
      <c r="A55" s="6">
        <v>49</v>
      </c>
      <c r="B55" s="11" t="s">
        <v>66</v>
      </c>
      <c r="C55" s="11">
        <v>31392079</v>
      </c>
      <c r="D55" s="8" t="s">
        <v>165</v>
      </c>
      <c r="E55" s="9" t="s">
        <v>143</v>
      </c>
      <c r="F55" s="40">
        <v>15662.4</v>
      </c>
      <c r="G55" s="40">
        <v>23235.6</v>
      </c>
      <c r="H55" s="41">
        <f t="shared" si="0"/>
        <v>38898</v>
      </c>
      <c r="I55" s="42">
        <v>0</v>
      </c>
      <c r="J55" s="10">
        <f t="shared" si="1"/>
        <v>38898</v>
      </c>
      <c r="K55" s="40">
        <f t="shared" si="2"/>
        <v>3915.6</v>
      </c>
      <c r="L55" s="40">
        <f t="shared" si="3"/>
        <v>2323.56</v>
      </c>
      <c r="M55" s="43">
        <f t="shared" si="4"/>
        <v>0</v>
      </c>
    </row>
    <row r="56" spans="1:13" ht="12.75">
      <c r="A56" s="6">
        <v>50</v>
      </c>
      <c r="B56" s="7" t="s">
        <v>67</v>
      </c>
      <c r="C56" s="16">
        <v>20335302</v>
      </c>
      <c r="D56" s="8" t="s">
        <v>156</v>
      </c>
      <c r="E56" s="9" t="s">
        <v>147</v>
      </c>
      <c r="F56" s="40">
        <v>11264</v>
      </c>
      <c r="G56" s="40">
        <v>18314.5</v>
      </c>
      <c r="H56" s="41">
        <f t="shared" si="0"/>
        <v>29578.5</v>
      </c>
      <c r="I56" s="42">
        <v>0</v>
      </c>
      <c r="J56" s="10">
        <f t="shared" si="1"/>
        <v>29578.5</v>
      </c>
      <c r="K56" s="40">
        <f t="shared" si="2"/>
        <v>2816</v>
      </c>
      <c r="L56" s="40">
        <f t="shared" si="3"/>
        <v>1831.45</v>
      </c>
      <c r="M56" s="43">
        <f t="shared" si="4"/>
        <v>0</v>
      </c>
    </row>
    <row r="57" spans="1:13" ht="12.75">
      <c r="A57" s="6">
        <v>51</v>
      </c>
      <c r="B57" s="7" t="s">
        <v>68</v>
      </c>
      <c r="C57" s="16">
        <v>19640795</v>
      </c>
      <c r="D57" s="8" t="s">
        <v>166</v>
      </c>
      <c r="E57" s="9" t="s">
        <v>140</v>
      </c>
      <c r="F57" s="40">
        <v>16440.4</v>
      </c>
      <c r="G57" s="40">
        <v>17358.2</v>
      </c>
      <c r="H57" s="41">
        <f t="shared" si="0"/>
        <v>33798.600000000006</v>
      </c>
      <c r="I57" s="42">
        <v>26.4</v>
      </c>
      <c r="J57" s="10">
        <f t="shared" si="1"/>
        <v>33825.00000000001</v>
      </c>
      <c r="K57" s="40">
        <f t="shared" si="2"/>
        <v>4110.1</v>
      </c>
      <c r="L57" s="40">
        <f t="shared" si="3"/>
        <v>1735.8200000000002</v>
      </c>
      <c r="M57" s="43">
        <f t="shared" si="4"/>
        <v>6.6</v>
      </c>
    </row>
    <row r="58" spans="1:13" ht="12.75">
      <c r="A58" s="6">
        <v>52</v>
      </c>
      <c r="B58" s="7" t="s">
        <v>69</v>
      </c>
      <c r="C58" s="16">
        <v>37825970</v>
      </c>
      <c r="D58" s="8" t="s">
        <v>167</v>
      </c>
      <c r="E58" s="9" t="s">
        <v>127</v>
      </c>
      <c r="F58" s="40">
        <v>12917.2</v>
      </c>
      <c r="G58" s="40">
        <v>14702</v>
      </c>
      <c r="H58" s="41">
        <f t="shared" si="0"/>
        <v>27619.2</v>
      </c>
      <c r="I58" s="42">
        <v>0</v>
      </c>
      <c r="J58" s="10">
        <f t="shared" si="1"/>
        <v>27619.2</v>
      </c>
      <c r="K58" s="40">
        <f t="shared" si="2"/>
        <v>3229.3</v>
      </c>
      <c r="L58" s="40">
        <f t="shared" si="3"/>
        <v>1470.2</v>
      </c>
      <c r="M58" s="43">
        <f t="shared" si="4"/>
        <v>0</v>
      </c>
    </row>
    <row r="59" spans="1:13" ht="12.75">
      <c r="A59" s="6">
        <v>53</v>
      </c>
      <c r="B59" s="7" t="s">
        <v>70</v>
      </c>
      <c r="C59" s="16">
        <v>19640744</v>
      </c>
      <c r="D59" s="8" t="s">
        <v>168</v>
      </c>
      <c r="E59" s="9" t="s">
        <v>127</v>
      </c>
      <c r="F59" s="40">
        <v>4976</v>
      </c>
      <c r="G59" s="40">
        <v>11250</v>
      </c>
      <c r="H59" s="41">
        <f t="shared" si="0"/>
        <v>16226</v>
      </c>
      <c r="I59" s="42">
        <v>0</v>
      </c>
      <c r="J59" s="10">
        <f t="shared" si="1"/>
        <v>16226</v>
      </c>
      <c r="K59" s="40">
        <f t="shared" si="2"/>
        <v>1244</v>
      </c>
      <c r="L59" s="40">
        <f t="shared" si="3"/>
        <v>1125</v>
      </c>
      <c r="M59" s="43">
        <f t="shared" si="4"/>
        <v>0</v>
      </c>
    </row>
    <row r="60" spans="1:13" ht="12.75">
      <c r="A60" s="6">
        <v>54</v>
      </c>
      <c r="B60" s="7" t="s">
        <v>71</v>
      </c>
      <c r="C60" s="16">
        <v>20335337</v>
      </c>
      <c r="D60" s="8" t="s">
        <v>119</v>
      </c>
      <c r="E60" s="9" t="s">
        <v>143</v>
      </c>
      <c r="F60" s="40">
        <v>3014</v>
      </c>
      <c r="G60" s="40">
        <v>14031.5</v>
      </c>
      <c r="H60" s="41">
        <f t="shared" si="0"/>
        <v>17045.5</v>
      </c>
      <c r="I60" s="42">
        <v>0</v>
      </c>
      <c r="J60" s="10">
        <f t="shared" si="1"/>
        <v>17045.5</v>
      </c>
      <c r="K60" s="40">
        <f t="shared" si="2"/>
        <v>753.5</v>
      </c>
      <c r="L60" s="40">
        <f t="shared" si="3"/>
        <v>1403.15</v>
      </c>
      <c r="M60" s="43">
        <f t="shared" si="4"/>
        <v>0</v>
      </c>
    </row>
    <row r="61" spans="1:13" ht="12.75">
      <c r="A61" s="6">
        <v>55</v>
      </c>
      <c r="B61" s="11" t="s">
        <v>73</v>
      </c>
      <c r="C61" s="11">
        <v>27233024</v>
      </c>
      <c r="D61" s="8" t="s">
        <v>169</v>
      </c>
      <c r="E61" s="9" t="s">
        <v>140</v>
      </c>
      <c r="F61" s="45">
        <v>9654.8</v>
      </c>
      <c r="G61" s="45">
        <v>13622.9</v>
      </c>
      <c r="H61" s="41">
        <f t="shared" si="0"/>
        <v>23277.699999999997</v>
      </c>
      <c r="I61" s="42">
        <v>0</v>
      </c>
      <c r="J61" s="10">
        <f t="shared" si="1"/>
        <v>23277.699999999997</v>
      </c>
      <c r="K61" s="40">
        <f t="shared" si="2"/>
        <v>2413.7</v>
      </c>
      <c r="L61" s="40">
        <f t="shared" si="3"/>
        <v>1362.29</v>
      </c>
      <c r="M61" s="43">
        <f t="shared" si="4"/>
        <v>0</v>
      </c>
    </row>
    <row r="62" spans="1:13" ht="12.75">
      <c r="A62" s="6">
        <v>56</v>
      </c>
      <c r="B62" s="7" t="s">
        <v>74</v>
      </c>
      <c r="C62" s="16">
        <v>19371107</v>
      </c>
      <c r="D62" s="8" t="s">
        <v>56</v>
      </c>
      <c r="E62" s="9" t="s">
        <v>127</v>
      </c>
      <c r="F62" s="40">
        <v>7536</v>
      </c>
      <c r="G62" s="40">
        <v>7164.2</v>
      </c>
      <c r="H62" s="41">
        <f t="shared" si="0"/>
        <v>14700.2</v>
      </c>
      <c r="I62" s="42">
        <v>0</v>
      </c>
      <c r="J62" s="10">
        <f t="shared" si="1"/>
        <v>14700.2</v>
      </c>
      <c r="K62" s="40">
        <f t="shared" si="2"/>
        <v>1884</v>
      </c>
      <c r="L62" s="40">
        <f t="shared" si="3"/>
        <v>716.42</v>
      </c>
      <c r="M62" s="43">
        <f t="shared" si="4"/>
        <v>0</v>
      </c>
    </row>
    <row r="63" spans="1:13" ht="12.75">
      <c r="A63" s="6">
        <v>57</v>
      </c>
      <c r="B63" s="7" t="s">
        <v>75</v>
      </c>
      <c r="C63" s="16">
        <v>35797563</v>
      </c>
      <c r="D63" s="8" t="s">
        <v>170</v>
      </c>
      <c r="E63" s="9" t="s">
        <v>127</v>
      </c>
      <c r="F63" s="40">
        <v>14922.4</v>
      </c>
      <c r="G63" s="40">
        <v>19082.2</v>
      </c>
      <c r="H63" s="41">
        <f t="shared" si="0"/>
        <v>34004.6</v>
      </c>
      <c r="I63" s="42">
        <v>79.2</v>
      </c>
      <c r="J63" s="10">
        <f t="shared" si="1"/>
        <v>34083.799999999996</v>
      </c>
      <c r="K63" s="40">
        <f t="shared" si="2"/>
        <v>3730.6</v>
      </c>
      <c r="L63" s="40">
        <f t="shared" si="3"/>
        <v>1908.22</v>
      </c>
      <c r="M63" s="43">
        <f t="shared" si="4"/>
        <v>19.8</v>
      </c>
    </row>
    <row r="64" spans="1:13" ht="12.75">
      <c r="A64" s="6">
        <v>58</v>
      </c>
      <c r="B64" s="7" t="s">
        <v>76</v>
      </c>
      <c r="C64" s="16">
        <v>19414640</v>
      </c>
      <c r="D64" s="8" t="s">
        <v>148</v>
      </c>
      <c r="E64" s="9" t="s">
        <v>143</v>
      </c>
      <c r="F64" s="40">
        <v>7700</v>
      </c>
      <c r="G64" s="40">
        <v>9426.1</v>
      </c>
      <c r="H64" s="41">
        <f t="shared" si="0"/>
        <v>17126.1</v>
      </c>
      <c r="I64" s="42">
        <v>0</v>
      </c>
      <c r="J64" s="10">
        <f t="shared" si="1"/>
        <v>17126.1</v>
      </c>
      <c r="K64" s="40">
        <f t="shared" si="2"/>
        <v>1925</v>
      </c>
      <c r="L64" s="40">
        <f t="shared" si="3"/>
        <v>942.61</v>
      </c>
      <c r="M64" s="43">
        <f t="shared" si="4"/>
        <v>0</v>
      </c>
    </row>
    <row r="65" spans="1:13" ht="12.75">
      <c r="A65" s="6">
        <v>59</v>
      </c>
      <c r="B65" s="7" t="s">
        <v>77</v>
      </c>
      <c r="C65" s="16">
        <v>35566585</v>
      </c>
      <c r="D65" s="8" t="s">
        <v>116</v>
      </c>
      <c r="E65" s="9" t="s">
        <v>127</v>
      </c>
      <c r="F65" s="40">
        <v>14854.8</v>
      </c>
      <c r="G65" s="40">
        <v>20663.4</v>
      </c>
      <c r="H65" s="41">
        <f t="shared" si="0"/>
        <v>35518.2</v>
      </c>
      <c r="I65" s="42">
        <v>26.4</v>
      </c>
      <c r="J65" s="10">
        <f t="shared" si="1"/>
        <v>35544.6</v>
      </c>
      <c r="K65" s="40">
        <f t="shared" si="2"/>
        <v>3713.7</v>
      </c>
      <c r="L65" s="40">
        <f t="shared" si="3"/>
        <v>2066.34</v>
      </c>
      <c r="M65" s="43">
        <f t="shared" si="4"/>
        <v>6.6</v>
      </c>
    </row>
    <row r="66" spans="1:13" ht="12.75">
      <c r="A66" s="6">
        <v>60</v>
      </c>
      <c r="B66" s="7" t="s">
        <v>78</v>
      </c>
      <c r="C66" s="16">
        <v>35784687</v>
      </c>
      <c r="D66" s="8" t="s">
        <v>171</v>
      </c>
      <c r="E66" s="9" t="s">
        <v>132</v>
      </c>
      <c r="F66" s="40">
        <v>6823.2</v>
      </c>
      <c r="G66" s="40">
        <v>9740.9</v>
      </c>
      <c r="H66" s="41">
        <f t="shared" si="0"/>
        <v>16564.1</v>
      </c>
      <c r="I66" s="42">
        <v>0</v>
      </c>
      <c r="J66" s="10">
        <f t="shared" si="1"/>
        <v>16564.1</v>
      </c>
      <c r="K66" s="40">
        <f t="shared" si="2"/>
        <v>1705.8</v>
      </c>
      <c r="L66" s="40">
        <f t="shared" si="3"/>
        <v>974.0899999999999</v>
      </c>
      <c r="M66" s="43">
        <f t="shared" si="4"/>
        <v>0</v>
      </c>
    </row>
    <row r="67" spans="1:13" ht="12.75">
      <c r="A67" s="6">
        <v>61</v>
      </c>
      <c r="B67" s="7" t="s">
        <v>79</v>
      </c>
      <c r="C67" s="16">
        <v>35784695</v>
      </c>
      <c r="D67" s="8" t="s">
        <v>139</v>
      </c>
      <c r="E67" s="9" t="s">
        <v>132</v>
      </c>
      <c r="F67" s="40">
        <v>6336</v>
      </c>
      <c r="G67" s="40">
        <v>10258.2</v>
      </c>
      <c r="H67" s="41">
        <f t="shared" si="0"/>
        <v>16594.2</v>
      </c>
      <c r="I67" s="42">
        <v>0</v>
      </c>
      <c r="J67" s="10">
        <f t="shared" si="1"/>
        <v>16594.2</v>
      </c>
      <c r="K67" s="40">
        <f t="shared" si="2"/>
        <v>1584</v>
      </c>
      <c r="L67" s="40">
        <f t="shared" si="3"/>
        <v>1025.8200000000002</v>
      </c>
      <c r="M67" s="43">
        <f t="shared" si="4"/>
        <v>0</v>
      </c>
    </row>
    <row r="68" spans="1:13" ht="12.75">
      <c r="A68" s="6">
        <v>62</v>
      </c>
      <c r="B68" s="7" t="s">
        <v>80</v>
      </c>
      <c r="C68" s="16">
        <v>20570197</v>
      </c>
      <c r="D68" s="8" t="s">
        <v>172</v>
      </c>
      <c r="E68" s="9" t="s">
        <v>140</v>
      </c>
      <c r="F68" s="40">
        <v>11589.6</v>
      </c>
      <c r="G68" s="40">
        <v>16701</v>
      </c>
      <c r="H68" s="41">
        <f t="shared" si="0"/>
        <v>28290.6</v>
      </c>
      <c r="I68" s="42">
        <v>26.4</v>
      </c>
      <c r="J68" s="10">
        <f t="shared" si="1"/>
        <v>28317</v>
      </c>
      <c r="K68" s="40">
        <f t="shared" si="2"/>
        <v>2897.4</v>
      </c>
      <c r="L68" s="40">
        <f t="shared" si="3"/>
        <v>1670.1</v>
      </c>
      <c r="M68" s="43">
        <f t="shared" si="4"/>
        <v>6.6</v>
      </c>
    </row>
    <row r="69" spans="1:13" ht="12.75">
      <c r="A69" s="6">
        <v>63</v>
      </c>
      <c r="B69" s="7" t="s">
        <v>81</v>
      </c>
      <c r="C69" s="16">
        <v>19287287</v>
      </c>
      <c r="D69" s="8" t="s">
        <v>114</v>
      </c>
      <c r="E69" s="9" t="s">
        <v>140</v>
      </c>
      <c r="F69" s="40">
        <v>9310</v>
      </c>
      <c r="G69" s="40">
        <v>17779</v>
      </c>
      <c r="H69" s="41">
        <f t="shared" si="0"/>
        <v>27089</v>
      </c>
      <c r="I69" s="42">
        <v>0</v>
      </c>
      <c r="J69" s="10">
        <f t="shared" si="1"/>
        <v>27089</v>
      </c>
      <c r="K69" s="40">
        <f t="shared" si="2"/>
        <v>2327.5</v>
      </c>
      <c r="L69" s="40">
        <f t="shared" si="3"/>
        <v>1777.9</v>
      </c>
      <c r="M69" s="43">
        <f t="shared" si="4"/>
        <v>0</v>
      </c>
    </row>
    <row r="70" spans="1:13" ht="12.75">
      <c r="A70" s="6">
        <v>64</v>
      </c>
      <c r="B70" s="7" t="s">
        <v>82</v>
      </c>
      <c r="C70" s="16">
        <v>19252220</v>
      </c>
      <c r="D70" s="8" t="s">
        <v>37</v>
      </c>
      <c r="E70" s="9" t="s">
        <v>173</v>
      </c>
      <c r="F70" s="40">
        <v>14401.2</v>
      </c>
      <c r="G70" s="40">
        <v>23094.6</v>
      </c>
      <c r="H70" s="41">
        <f t="shared" si="0"/>
        <v>37495.8</v>
      </c>
      <c r="I70" s="42">
        <v>0</v>
      </c>
      <c r="J70" s="10">
        <f t="shared" si="1"/>
        <v>37495.8</v>
      </c>
      <c r="K70" s="40">
        <f t="shared" si="2"/>
        <v>3600.3</v>
      </c>
      <c r="L70" s="40">
        <f t="shared" si="3"/>
        <v>2309.46</v>
      </c>
      <c r="M70" s="43">
        <f t="shared" si="4"/>
        <v>0</v>
      </c>
    </row>
    <row r="71" spans="1:13" ht="12.75">
      <c r="A71" s="6">
        <v>65</v>
      </c>
      <c r="B71" s="7" t="s">
        <v>83</v>
      </c>
      <c r="C71" s="16">
        <v>20244697</v>
      </c>
      <c r="D71" s="8" t="s">
        <v>72</v>
      </c>
      <c r="E71" s="9" t="s">
        <v>143</v>
      </c>
      <c r="F71" s="40">
        <v>8988</v>
      </c>
      <c r="G71" s="40">
        <v>12596.8</v>
      </c>
      <c r="H71" s="41">
        <f t="shared" si="0"/>
        <v>21584.8</v>
      </c>
      <c r="I71" s="42">
        <v>0</v>
      </c>
      <c r="J71" s="10">
        <f t="shared" si="1"/>
        <v>21584.8</v>
      </c>
      <c r="K71" s="40">
        <f t="shared" si="2"/>
        <v>2247</v>
      </c>
      <c r="L71" s="40">
        <f t="shared" si="3"/>
        <v>1259.6799999999998</v>
      </c>
      <c r="M71" s="43">
        <f t="shared" si="4"/>
        <v>0</v>
      </c>
    </row>
    <row r="72" spans="1:13" ht="12.75">
      <c r="A72" s="6">
        <v>66</v>
      </c>
      <c r="B72" s="7" t="s">
        <v>84</v>
      </c>
      <c r="C72" s="16">
        <v>19574721</v>
      </c>
      <c r="D72" s="8" t="s">
        <v>174</v>
      </c>
      <c r="E72" s="9" t="s">
        <v>132</v>
      </c>
      <c r="F72" s="40">
        <v>4673.2</v>
      </c>
      <c r="G72" s="40">
        <v>9701.3</v>
      </c>
      <c r="H72" s="41">
        <f aca="true" t="shared" si="5" ref="H72:H95">F72+G72</f>
        <v>14374.5</v>
      </c>
      <c r="I72" s="42">
        <v>0</v>
      </c>
      <c r="J72" s="10">
        <f aca="true" t="shared" si="6" ref="J72:J95">F72+G72+I72</f>
        <v>14374.5</v>
      </c>
      <c r="K72" s="40">
        <f aca="true" t="shared" si="7" ref="K72:K98">F72/4</f>
        <v>1168.3</v>
      </c>
      <c r="L72" s="40">
        <f aca="true" t="shared" si="8" ref="L72:L95">G72/10</f>
        <v>970.1299999999999</v>
      </c>
      <c r="M72" s="43">
        <f aca="true" t="shared" si="9" ref="M72:M95">I72/4</f>
        <v>0</v>
      </c>
    </row>
    <row r="73" spans="1:13" ht="12.75">
      <c r="A73" s="6">
        <v>67</v>
      </c>
      <c r="B73" s="7" t="s">
        <v>85</v>
      </c>
      <c r="C73" s="16">
        <v>20381694</v>
      </c>
      <c r="D73" s="8" t="s">
        <v>175</v>
      </c>
      <c r="E73" s="9" t="s">
        <v>135</v>
      </c>
      <c r="F73" s="40">
        <v>16473.6</v>
      </c>
      <c r="G73" s="40">
        <v>20061</v>
      </c>
      <c r="H73" s="41">
        <f t="shared" si="5"/>
        <v>36534.6</v>
      </c>
      <c r="I73" s="42">
        <v>575.2</v>
      </c>
      <c r="J73" s="10">
        <f t="shared" si="6"/>
        <v>37109.799999999996</v>
      </c>
      <c r="K73" s="40">
        <f t="shared" si="7"/>
        <v>4118.4</v>
      </c>
      <c r="L73" s="40">
        <f t="shared" si="8"/>
        <v>2006.1</v>
      </c>
      <c r="M73" s="43">
        <f t="shared" si="9"/>
        <v>143.8</v>
      </c>
    </row>
    <row r="74" spans="1:13" ht="12.75">
      <c r="A74" s="6">
        <v>68</v>
      </c>
      <c r="B74" s="7" t="s">
        <v>86</v>
      </c>
      <c r="C74" s="16">
        <v>19266250</v>
      </c>
      <c r="D74" s="8" t="s">
        <v>176</v>
      </c>
      <c r="E74" s="9" t="s">
        <v>132</v>
      </c>
      <c r="F74" s="40">
        <v>10106.8</v>
      </c>
      <c r="G74" s="40">
        <v>8661</v>
      </c>
      <c r="H74" s="41">
        <f t="shared" si="5"/>
        <v>18767.8</v>
      </c>
      <c r="I74" s="42">
        <v>26.4</v>
      </c>
      <c r="J74" s="10">
        <f t="shared" si="6"/>
        <v>18794.2</v>
      </c>
      <c r="K74" s="40">
        <f t="shared" si="7"/>
        <v>2526.7</v>
      </c>
      <c r="L74" s="40">
        <f t="shared" si="8"/>
        <v>866.1</v>
      </c>
      <c r="M74" s="43">
        <f t="shared" si="9"/>
        <v>6.6</v>
      </c>
    </row>
    <row r="75" spans="1:13" ht="12.75">
      <c r="A75" s="6">
        <v>69</v>
      </c>
      <c r="B75" s="7" t="s">
        <v>87</v>
      </c>
      <c r="C75" s="16">
        <v>19641065</v>
      </c>
      <c r="D75" s="8" t="s">
        <v>177</v>
      </c>
      <c r="E75" s="9" t="s">
        <v>140</v>
      </c>
      <c r="F75" s="40">
        <v>15650</v>
      </c>
      <c r="G75" s="40">
        <v>17491.5</v>
      </c>
      <c r="H75" s="41">
        <f t="shared" si="5"/>
        <v>33141.5</v>
      </c>
      <c r="I75" s="42">
        <v>0</v>
      </c>
      <c r="J75" s="10">
        <f t="shared" si="6"/>
        <v>33141.5</v>
      </c>
      <c r="K75" s="40">
        <f t="shared" si="7"/>
        <v>3912.5</v>
      </c>
      <c r="L75" s="40">
        <f t="shared" si="8"/>
        <v>1749.15</v>
      </c>
      <c r="M75" s="43">
        <f t="shared" si="9"/>
        <v>0</v>
      </c>
    </row>
    <row r="76" spans="1:13" ht="12.75">
      <c r="A76" s="6">
        <v>70</v>
      </c>
      <c r="B76" s="7" t="s">
        <v>88</v>
      </c>
      <c r="C76" s="16">
        <v>20244891</v>
      </c>
      <c r="D76" s="8" t="s">
        <v>178</v>
      </c>
      <c r="E76" s="9" t="s">
        <v>127</v>
      </c>
      <c r="F76" s="40">
        <v>9558</v>
      </c>
      <c r="G76" s="40">
        <v>9916</v>
      </c>
      <c r="H76" s="41">
        <f t="shared" si="5"/>
        <v>19474</v>
      </c>
      <c r="I76" s="42">
        <v>0</v>
      </c>
      <c r="J76" s="10">
        <f t="shared" si="6"/>
        <v>19474</v>
      </c>
      <c r="K76" s="40">
        <f t="shared" si="7"/>
        <v>2389.5</v>
      </c>
      <c r="L76" s="40">
        <f t="shared" si="8"/>
        <v>991.6</v>
      </c>
      <c r="M76" s="43">
        <f t="shared" si="9"/>
        <v>0</v>
      </c>
    </row>
    <row r="77" spans="1:13" ht="12.75">
      <c r="A77" s="6">
        <v>71</v>
      </c>
      <c r="B77" s="7" t="s">
        <v>89</v>
      </c>
      <c r="C77" s="16">
        <v>19370586</v>
      </c>
      <c r="D77" s="8" t="s">
        <v>179</v>
      </c>
      <c r="E77" s="9" t="s">
        <v>127</v>
      </c>
      <c r="F77" s="40">
        <v>11365.6</v>
      </c>
      <c r="G77" s="40">
        <v>14369.2</v>
      </c>
      <c r="H77" s="41">
        <f t="shared" si="5"/>
        <v>25734.800000000003</v>
      </c>
      <c r="I77" s="42">
        <v>0</v>
      </c>
      <c r="J77" s="10">
        <f t="shared" si="6"/>
        <v>25734.800000000003</v>
      </c>
      <c r="K77" s="40">
        <f t="shared" si="7"/>
        <v>2841.4</v>
      </c>
      <c r="L77" s="40">
        <f t="shared" si="8"/>
        <v>1436.92</v>
      </c>
      <c r="M77" s="43">
        <f t="shared" si="9"/>
        <v>0</v>
      </c>
    </row>
    <row r="78" spans="1:13" ht="12.75">
      <c r="A78" s="6">
        <v>72</v>
      </c>
      <c r="B78" s="7" t="s">
        <v>90</v>
      </c>
      <c r="C78" s="16">
        <v>20869017</v>
      </c>
      <c r="D78" s="8" t="s">
        <v>180</v>
      </c>
      <c r="E78" s="9" t="s">
        <v>132</v>
      </c>
      <c r="F78" s="40">
        <v>11378.4</v>
      </c>
      <c r="G78" s="40">
        <v>9410.9</v>
      </c>
      <c r="H78" s="41">
        <f t="shared" si="5"/>
        <v>20789.3</v>
      </c>
      <c r="I78" s="42">
        <v>0</v>
      </c>
      <c r="J78" s="10">
        <f t="shared" si="6"/>
        <v>20789.3</v>
      </c>
      <c r="K78" s="40">
        <f t="shared" si="7"/>
        <v>2844.6</v>
      </c>
      <c r="L78" s="40">
        <f t="shared" si="8"/>
        <v>941.0899999999999</v>
      </c>
      <c r="M78" s="43">
        <f t="shared" si="9"/>
        <v>0</v>
      </c>
    </row>
    <row r="79" spans="1:13" ht="12.75">
      <c r="A79" s="6">
        <v>73</v>
      </c>
      <c r="B79" s="11" t="s">
        <v>91</v>
      </c>
      <c r="C79" s="11">
        <v>36016032</v>
      </c>
      <c r="D79" s="8" t="s">
        <v>181</v>
      </c>
      <c r="E79" s="9" t="s">
        <v>132</v>
      </c>
      <c r="F79" s="40">
        <v>1369.2</v>
      </c>
      <c r="G79" s="40">
        <v>18942.4</v>
      </c>
      <c r="H79" s="41">
        <f t="shared" si="5"/>
        <v>20311.600000000002</v>
      </c>
      <c r="I79" s="42">
        <v>0</v>
      </c>
      <c r="J79" s="10">
        <f t="shared" si="6"/>
        <v>20311.600000000002</v>
      </c>
      <c r="K79" s="40">
        <f t="shared" si="7"/>
        <v>342.3</v>
      </c>
      <c r="L79" s="40">
        <f t="shared" si="8"/>
        <v>1894.2400000000002</v>
      </c>
      <c r="M79" s="43">
        <f t="shared" si="9"/>
        <v>0</v>
      </c>
    </row>
    <row r="80" spans="1:13" ht="12.75">
      <c r="A80" s="6">
        <v>74</v>
      </c>
      <c r="B80" s="7" t="s">
        <v>92</v>
      </c>
      <c r="C80" s="16">
        <v>19372285</v>
      </c>
      <c r="D80" s="8" t="s">
        <v>60</v>
      </c>
      <c r="E80" s="9" t="s">
        <v>132</v>
      </c>
      <c r="F80" s="40">
        <v>9384</v>
      </c>
      <c r="G80" s="40">
        <v>14642.7</v>
      </c>
      <c r="H80" s="41">
        <f t="shared" si="5"/>
        <v>24026.7</v>
      </c>
      <c r="I80" s="42">
        <v>0</v>
      </c>
      <c r="J80" s="10">
        <f t="shared" si="6"/>
        <v>24026.7</v>
      </c>
      <c r="K80" s="40">
        <f t="shared" si="7"/>
        <v>2346</v>
      </c>
      <c r="L80" s="40">
        <f t="shared" si="8"/>
        <v>1464.27</v>
      </c>
      <c r="M80" s="43">
        <f t="shared" si="9"/>
        <v>0</v>
      </c>
    </row>
    <row r="81" spans="1:13" ht="12.75">
      <c r="A81" s="6">
        <v>75</v>
      </c>
      <c r="B81" s="7" t="s">
        <v>93</v>
      </c>
      <c r="C81" s="16">
        <v>20627684</v>
      </c>
      <c r="D81" s="8" t="s">
        <v>182</v>
      </c>
      <c r="E81" s="9" t="s">
        <v>147</v>
      </c>
      <c r="F81" s="40">
        <v>10688</v>
      </c>
      <c r="G81" s="40">
        <v>14682.8</v>
      </c>
      <c r="H81" s="41">
        <f t="shared" si="5"/>
        <v>25370.8</v>
      </c>
      <c r="I81" s="42">
        <v>0</v>
      </c>
      <c r="J81" s="10">
        <f t="shared" si="6"/>
        <v>25370.8</v>
      </c>
      <c r="K81" s="40">
        <f t="shared" si="7"/>
        <v>2672</v>
      </c>
      <c r="L81" s="40">
        <f t="shared" si="8"/>
        <v>1468.28</v>
      </c>
      <c r="M81" s="43">
        <f t="shared" si="9"/>
        <v>0</v>
      </c>
    </row>
    <row r="82" spans="1:13" ht="12.75">
      <c r="A82" s="6">
        <v>76</v>
      </c>
      <c r="B82" s="7" t="s">
        <v>94</v>
      </c>
      <c r="C82" s="16">
        <v>19414100</v>
      </c>
      <c r="D82" s="8" t="s">
        <v>183</v>
      </c>
      <c r="E82" s="9" t="s">
        <v>140</v>
      </c>
      <c r="F82" s="40">
        <v>6408</v>
      </c>
      <c r="G82" s="40">
        <v>18387.4</v>
      </c>
      <c r="H82" s="41">
        <f t="shared" si="5"/>
        <v>24795.4</v>
      </c>
      <c r="I82" s="42">
        <v>0</v>
      </c>
      <c r="J82" s="10">
        <f t="shared" si="6"/>
        <v>24795.4</v>
      </c>
      <c r="K82" s="40">
        <f t="shared" si="7"/>
        <v>1602</v>
      </c>
      <c r="L82" s="40">
        <f t="shared" si="8"/>
        <v>1838.7400000000002</v>
      </c>
      <c r="M82" s="43">
        <f t="shared" si="9"/>
        <v>0</v>
      </c>
    </row>
    <row r="83" spans="1:13" ht="12.75">
      <c r="A83" s="6">
        <v>77</v>
      </c>
      <c r="B83" s="7" t="s">
        <v>95</v>
      </c>
      <c r="C83" s="16">
        <v>20245013</v>
      </c>
      <c r="D83" s="8" t="s">
        <v>184</v>
      </c>
      <c r="E83" s="9" t="s">
        <v>140</v>
      </c>
      <c r="F83" s="40">
        <v>13407.2</v>
      </c>
      <c r="G83" s="40">
        <v>14727.2</v>
      </c>
      <c r="H83" s="41">
        <f t="shared" si="5"/>
        <v>28134.4</v>
      </c>
      <c r="I83" s="42">
        <v>145.6</v>
      </c>
      <c r="J83" s="10">
        <f t="shared" si="6"/>
        <v>28280</v>
      </c>
      <c r="K83" s="40">
        <f t="shared" si="7"/>
        <v>3351.8</v>
      </c>
      <c r="L83" s="40">
        <f t="shared" si="8"/>
        <v>1472.72</v>
      </c>
      <c r="M83" s="43">
        <f t="shared" si="9"/>
        <v>36.4</v>
      </c>
    </row>
    <row r="84" spans="1:13" ht="12.75">
      <c r="A84" s="6">
        <v>78</v>
      </c>
      <c r="B84" s="7" t="s">
        <v>96</v>
      </c>
      <c r="C84" s="11">
        <v>19641464</v>
      </c>
      <c r="D84" s="6">
        <v>177</v>
      </c>
      <c r="E84" s="9" t="s">
        <v>147</v>
      </c>
      <c r="F84" s="40">
        <v>10220</v>
      </c>
      <c r="G84" s="40">
        <v>13838.6</v>
      </c>
      <c r="H84" s="41">
        <f t="shared" si="5"/>
        <v>24058.6</v>
      </c>
      <c r="I84" s="42">
        <v>0</v>
      </c>
      <c r="J84" s="10">
        <f t="shared" si="6"/>
        <v>24058.6</v>
      </c>
      <c r="K84" s="40">
        <f t="shared" si="7"/>
        <v>2555</v>
      </c>
      <c r="L84" s="40">
        <f t="shared" si="8"/>
        <v>1383.8600000000001</v>
      </c>
      <c r="M84" s="43">
        <f t="shared" si="9"/>
        <v>0</v>
      </c>
    </row>
    <row r="85" spans="1:13" ht="12.75">
      <c r="A85" s="6">
        <v>79</v>
      </c>
      <c r="B85" s="7" t="s">
        <v>97</v>
      </c>
      <c r="C85" s="16">
        <v>19687704</v>
      </c>
      <c r="D85" s="8" t="s">
        <v>185</v>
      </c>
      <c r="E85" s="9" t="s">
        <v>135</v>
      </c>
      <c r="F85" s="40">
        <v>13492.8</v>
      </c>
      <c r="G85" s="40">
        <v>17212.7</v>
      </c>
      <c r="H85" s="41">
        <f t="shared" si="5"/>
        <v>30705.5</v>
      </c>
      <c r="I85" s="42">
        <v>26.4</v>
      </c>
      <c r="J85" s="10">
        <f t="shared" si="6"/>
        <v>30731.9</v>
      </c>
      <c r="K85" s="40">
        <f t="shared" si="7"/>
        <v>3373.2</v>
      </c>
      <c r="L85" s="40">
        <f t="shared" si="8"/>
        <v>1721.27</v>
      </c>
      <c r="M85" s="43">
        <f t="shared" si="9"/>
        <v>6.6</v>
      </c>
    </row>
    <row r="86" spans="1:13" ht="12.75">
      <c r="A86" s="6">
        <v>80</v>
      </c>
      <c r="B86" s="11" t="s">
        <v>98</v>
      </c>
      <c r="C86" s="11">
        <v>36111786</v>
      </c>
      <c r="D86" s="8" t="s">
        <v>37</v>
      </c>
      <c r="E86" s="9" t="s">
        <v>135</v>
      </c>
      <c r="F86" s="40">
        <v>16464</v>
      </c>
      <c r="G86" s="40">
        <v>14736</v>
      </c>
      <c r="H86" s="41">
        <f t="shared" si="5"/>
        <v>31200</v>
      </c>
      <c r="I86" s="42">
        <v>316.8</v>
      </c>
      <c r="J86" s="10">
        <f t="shared" si="6"/>
        <v>31516.8</v>
      </c>
      <c r="K86" s="40">
        <f t="shared" si="7"/>
        <v>4116</v>
      </c>
      <c r="L86" s="40">
        <f t="shared" si="8"/>
        <v>1473.6</v>
      </c>
      <c r="M86" s="43">
        <f t="shared" si="9"/>
        <v>79.2</v>
      </c>
    </row>
    <row r="87" spans="1:13" ht="12.75">
      <c r="A87" s="6">
        <v>81</v>
      </c>
      <c r="B87" s="11" t="s">
        <v>99</v>
      </c>
      <c r="C87" s="11">
        <v>38116119</v>
      </c>
      <c r="D87" s="8" t="s">
        <v>186</v>
      </c>
      <c r="E87" s="9" t="s">
        <v>128</v>
      </c>
      <c r="F87" s="40">
        <v>20714.4</v>
      </c>
      <c r="G87" s="40">
        <v>23232</v>
      </c>
      <c r="H87" s="41">
        <f t="shared" si="5"/>
        <v>43946.4</v>
      </c>
      <c r="I87" s="42">
        <v>26.4</v>
      </c>
      <c r="J87" s="10">
        <f t="shared" si="6"/>
        <v>43972.8</v>
      </c>
      <c r="K87" s="40">
        <f t="shared" si="7"/>
        <v>5178.6</v>
      </c>
      <c r="L87" s="40">
        <f t="shared" si="8"/>
        <v>2323.2</v>
      </c>
      <c r="M87" s="43">
        <f t="shared" si="9"/>
        <v>6.6</v>
      </c>
    </row>
    <row r="88" spans="1:13" ht="12.75">
      <c r="A88" s="6">
        <v>82</v>
      </c>
      <c r="B88" s="11" t="s">
        <v>100</v>
      </c>
      <c r="C88" s="11">
        <v>38733823</v>
      </c>
      <c r="D88" s="8" t="s">
        <v>187</v>
      </c>
      <c r="E88" s="9" t="s">
        <v>140</v>
      </c>
      <c r="F88" s="40">
        <v>7590</v>
      </c>
      <c r="G88" s="40">
        <v>9585.2</v>
      </c>
      <c r="H88" s="41">
        <f t="shared" si="5"/>
        <v>17175.2</v>
      </c>
      <c r="I88" s="42">
        <v>0</v>
      </c>
      <c r="J88" s="10">
        <f t="shared" si="6"/>
        <v>17175.2</v>
      </c>
      <c r="K88" s="40">
        <f t="shared" si="7"/>
        <v>1897.5</v>
      </c>
      <c r="L88" s="40">
        <f t="shared" si="8"/>
        <v>958.5200000000001</v>
      </c>
      <c r="M88" s="43">
        <f t="shared" si="9"/>
        <v>0</v>
      </c>
    </row>
    <row r="89" spans="1:13" ht="12.75">
      <c r="A89" s="6">
        <v>83</v>
      </c>
      <c r="B89" s="11" t="s">
        <v>101</v>
      </c>
      <c r="C89" s="11">
        <v>40255542</v>
      </c>
      <c r="D89" s="8" t="s">
        <v>176</v>
      </c>
      <c r="E89" s="9" t="s">
        <v>138</v>
      </c>
      <c r="F89" s="40">
        <v>11044.8</v>
      </c>
      <c r="G89" s="40">
        <v>10563.5</v>
      </c>
      <c r="H89" s="41">
        <f t="shared" si="5"/>
        <v>21608.3</v>
      </c>
      <c r="I89" s="42">
        <v>93.6</v>
      </c>
      <c r="J89" s="10">
        <f t="shared" si="6"/>
        <v>21701.899999999998</v>
      </c>
      <c r="K89" s="40">
        <f t="shared" si="7"/>
        <v>2761.2</v>
      </c>
      <c r="L89" s="40">
        <f t="shared" si="8"/>
        <v>1056.35</v>
      </c>
      <c r="M89" s="43">
        <f t="shared" si="9"/>
        <v>23.4</v>
      </c>
    </row>
    <row r="90" spans="1:13" ht="12.75">
      <c r="A90" s="6">
        <v>84</v>
      </c>
      <c r="B90" s="11" t="s">
        <v>102</v>
      </c>
      <c r="C90" s="11">
        <v>40577106</v>
      </c>
      <c r="D90" s="8" t="s">
        <v>188</v>
      </c>
      <c r="E90" s="9" t="s">
        <v>135</v>
      </c>
      <c r="F90" s="40">
        <v>12720</v>
      </c>
      <c r="G90" s="40">
        <v>17267.6</v>
      </c>
      <c r="H90" s="41">
        <f t="shared" si="5"/>
        <v>29987.6</v>
      </c>
      <c r="I90" s="42">
        <v>0</v>
      </c>
      <c r="J90" s="10">
        <f t="shared" si="6"/>
        <v>29987.6</v>
      </c>
      <c r="K90" s="40">
        <f t="shared" si="7"/>
        <v>3180</v>
      </c>
      <c r="L90" s="40">
        <f t="shared" si="8"/>
        <v>1726.7599999999998</v>
      </c>
      <c r="M90" s="43">
        <f t="shared" si="9"/>
        <v>0</v>
      </c>
    </row>
    <row r="91" spans="1:13" ht="12.75">
      <c r="A91" s="6">
        <v>85</v>
      </c>
      <c r="B91" s="12" t="s">
        <v>103</v>
      </c>
      <c r="C91" s="12">
        <v>43125997</v>
      </c>
      <c r="D91" s="13" t="s">
        <v>189</v>
      </c>
      <c r="E91" s="15" t="s">
        <v>138</v>
      </c>
      <c r="F91" s="44">
        <v>6732</v>
      </c>
      <c r="G91" s="44">
        <v>11401.5</v>
      </c>
      <c r="H91" s="41">
        <f t="shared" si="5"/>
        <v>18133.5</v>
      </c>
      <c r="I91" s="42">
        <v>0</v>
      </c>
      <c r="J91" s="10">
        <f t="shared" si="6"/>
        <v>18133.5</v>
      </c>
      <c r="K91" s="40">
        <f t="shared" si="7"/>
        <v>1683</v>
      </c>
      <c r="L91" s="40">
        <f t="shared" si="8"/>
        <v>1140.15</v>
      </c>
      <c r="M91" s="43">
        <f t="shared" si="9"/>
        <v>0</v>
      </c>
    </row>
    <row r="92" spans="1:13" ht="12.75">
      <c r="A92" s="6">
        <v>86</v>
      </c>
      <c r="B92" s="12" t="s">
        <v>104</v>
      </c>
      <c r="C92" s="12">
        <v>45957378</v>
      </c>
      <c r="D92" s="13" t="s">
        <v>190</v>
      </c>
      <c r="E92" s="15" t="s">
        <v>132</v>
      </c>
      <c r="F92" s="44">
        <v>9718</v>
      </c>
      <c r="G92" s="44">
        <v>16849.2</v>
      </c>
      <c r="H92" s="41">
        <f t="shared" si="5"/>
        <v>26567.2</v>
      </c>
      <c r="I92" s="42">
        <v>0</v>
      </c>
      <c r="J92" s="10">
        <f t="shared" si="6"/>
        <v>26567.2</v>
      </c>
      <c r="K92" s="40">
        <f t="shared" si="7"/>
        <v>2429.5</v>
      </c>
      <c r="L92" s="40">
        <f t="shared" si="8"/>
        <v>1684.92</v>
      </c>
      <c r="M92" s="43">
        <f t="shared" si="9"/>
        <v>0</v>
      </c>
    </row>
    <row r="93" spans="1:13" ht="12.75">
      <c r="A93" s="6">
        <v>87</v>
      </c>
      <c r="B93" s="12" t="s">
        <v>105</v>
      </c>
      <c r="C93" s="12">
        <v>47431204</v>
      </c>
      <c r="D93" s="13" t="s">
        <v>191</v>
      </c>
      <c r="E93" s="15" t="s">
        <v>134</v>
      </c>
      <c r="F93" s="44">
        <v>0</v>
      </c>
      <c r="G93" s="44">
        <v>13541.68</v>
      </c>
      <c r="H93" s="41">
        <f t="shared" si="5"/>
        <v>13541.68</v>
      </c>
      <c r="I93" s="42">
        <v>0</v>
      </c>
      <c r="J93" s="10">
        <f t="shared" si="6"/>
        <v>13541.68</v>
      </c>
      <c r="K93" s="40">
        <f t="shared" si="7"/>
        <v>0</v>
      </c>
      <c r="L93" s="40">
        <v>0</v>
      </c>
      <c r="M93" s="43">
        <f t="shared" si="9"/>
        <v>0</v>
      </c>
    </row>
    <row r="94" spans="1:13" ht="12.75">
      <c r="A94" s="6">
        <v>88</v>
      </c>
      <c r="B94" s="12" t="s">
        <v>106</v>
      </c>
      <c r="C94" s="12">
        <v>47515941</v>
      </c>
      <c r="D94" s="13" t="s">
        <v>125</v>
      </c>
      <c r="E94" s="15" t="s">
        <v>135</v>
      </c>
      <c r="F94" s="44">
        <v>0</v>
      </c>
      <c r="G94" s="44">
        <v>13541.68</v>
      </c>
      <c r="H94" s="41">
        <f t="shared" si="5"/>
        <v>13541.68</v>
      </c>
      <c r="I94" s="42">
        <v>0</v>
      </c>
      <c r="J94" s="10">
        <f t="shared" si="6"/>
        <v>13541.68</v>
      </c>
      <c r="K94" s="40">
        <f t="shared" si="7"/>
        <v>0</v>
      </c>
      <c r="L94" s="40">
        <v>0</v>
      </c>
      <c r="M94" s="43">
        <f t="shared" si="9"/>
        <v>0</v>
      </c>
    </row>
    <row r="95" spans="1:13" ht="12.75">
      <c r="A95" s="6">
        <v>89</v>
      </c>
      <c r="B95" s="12" t="s">
        <v>117</v>
      </c>
      <c r="C95" s="12">
        <v>47740463</v>
      </c>
      <c r="D95" s="13" t="s">
        <v>192</v>
      </c>
      <c r="E95" s="15" t="s">
        <v>132</v>
      </c>
      <c r="F95" s="44">
        <v>0</v>
      </c>
      <c r="G95" s="46">
        <v>16250</v>
      </c>
      <c r="H95" s="47">
        <f t="shared" si="5"/>
        <v>16250</v>
      </c>
      <c r="I95" s="48">
        <v>0</v>
      </c>
      <c r="J95" s="21">
        <f t="shared" si="6"/>
        <v>16250</v>
      </c>
      <c r="K95" s="40">
        <f t="shared" si="7"/>
        <v>0</v>
      </c>
      <c r="L95" s="40">
        <v>0</v>
      </c>
      <c r="M95" s="43">
        <f t="shared" si="9"/>
        <v>0</v>
      </c>
    </row>
    <row r="96" spans="1:13" ht="12.75">
      <c r="A96" s="28" t="s">
        <v>107</v>
      </c>
      <c r="B96" s="28"/>
      <c r="C96" s="28"/>
      <c r="D96" s="28"/>
      <c r="E96" s="28"/>
      <c r="F96" s="14">
        <f aca="true" t="shared" si="10" ref="F96:M96">SUM(F7:F95)</f>
        <v>873323.6</v>
      </c>
      <c r="G96" s="19">
        <f t="shared" si="10"/>
        <v>1344218.9599999997</v>
      </c>
      <c r="H96" s="31">
        <f t="shared" si="10"/>
        <v>2217542.560000001</v>
      </c>
      <c r="I96" s="20">
        <f t="shared" si="10"/>
        <v>2946.8000000000006</v>
      </c>
      <c r="J96" s="29">
        <f t="shared" si="10"/>
        <v>2220489.3600000013</v>
      </c>
      <c r="K96" s="40">
        <f t="shared" si="10"/>
        <v>218330.9</v>
      </c>
      <c r="L96" s="40">
        <f t="shared" si="10"/>
        <v>130088.56000000001</v>
      </c>
      <c r="M96" s="43">
        <f t="shared" si="10"/>
        <v>736.7000000000002</v>
      </c>
    </row>
    <row r="97" spans="1:13" ht="12.75">
      <c r="A97" s="38"/>
      <c r="B97" s="37"/>
      <c r="C97" s="37"/>
      <c r="D97" s="37"/>
      <c r="E97" s="37"/>
      <c r="F97" s="49"/>
      <c r="G97" s="50"/>
      <c r="H97" s="32"/>
      <c r="I97" s="50"/>
      <c r="J97" s="30"/>
      <c r="K97" s="49"/>
      <c r="L97" s="49"/>
      <c r="M97" s="39"/>
    </row>
  </sheetData>
  <sheetProtection/>
  <mergeCells count="13">
    <mergeCell ref="A1:M1"/>
    <mergeCell ref="N5:O5"/>
    <mergeCell ref="A5:A6"/>
    <mergeCell ref="B5:B6"/>
    <mergeCell ref="C5:C6"/>
    <mergeCell ref="D5:E5"/>
    <mergeCell ref="J5:J6"/>
    <mergeCell ref="H5:H6"/>
    <mergeCell ref="F5:G5"/>
    <mergeCell ref="I5:I6"/>
    <mergeCell ref="A96:E96"/>
    <mergeCell ref="J96:J97"/>
    <mergeCell ref="H96:H97"/>
  </mergeCells>
  <printOptions/>
  <pageMargins left="0.15748031496062992" right="0" top="0.787401574803149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</cp:lastModifiedBy>
  <dcterms:created xsi:type="dcterms:W3CDTF">2023-03-16T10:01:59Z</dcterms:created>
  <dcterms:modified xsi:type="dcterms:W3CDTF">2023-08-24T08:58:45Z</dcterms:modified>
  <cp:category/>
  <cp:version/>
  <cp:contentType/>
  <cp:contentStatus/>
</cp:coreProperties>
</file>